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65" yWindow="150" windowWidth="7275" windowHeight="8430" tabRatio="703" activeTab="0"/>
  </bookViews>
  <sheets>
    <sheet name="Сведения" sheetId="1" r:id="rId1"/>
  </sheets>
  <definedNames>
    <definedName name="_xlnm.Print_Titles" localSheetId="0">'Сведения'!$3:$5</definedName>
    <definedName name="_xlnm.Print_Area" localSheetId="0">'Сведения'!$A$1:$H$53</definedName>
  </definedNames>
  <calcPr fullCalcOnLoad="1"/>
</workbook>
</file>

<file path=xl/sharedStrings.xml><?xml version="1.0" encoding="utf-8"?>
<sst xmlns="http://schemas.openxmlformats.org/spreadsheetml/2006/main" count="94" uniqueCount="68">
  <si>
    <t>Объемы оказания муниципальной услуги</t>
  </si>
  <si>
    <t>единица измерения</t>
  </si>
  <si>
    <t>человек</t>
  </si>
  <si>
    <t>ИТОГО</t>
  </si>
  <si>
    <t>га</t>
  </si>
  <si>
    <t>кол-во мероприятий</t>
  </si>
  <si>
    <t>шт.</t>
  </si>
  <si>
    <t>Наименование муниципальной услуги (работы)</t>
  </si>
  <si>
    <t xml:space="preserve">Плановое значение показателя объема муниципальной услуги (работы)  </t>
  </si>
  <si>
    <t>Объем финансирования по годам, тыс. руб.</t>
  </si>
  <si>
    <t>маш.час</t>
  </si>
  <si>
    <t>Х</t>
  </si>
  <si>
    <t>человеко-часы</t>
  </si>
  <si>
    <t>Подготовка документации по планировке территории</t>
  </si>
  <si>
    <t>единица</t>
  </si>
  <si>
    <t>Реализация дополнительных предпрофессиональных программ в области искусств</t>
  </si>
  <si>
    <t>Предупреждение возникновения и распространения лесных пожаров, включая территорию ООПТ</t>
  </si>
  <si>
    <t>км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</si>
  <si>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</si>
  <si>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</si>
  <si>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</si>
  <si>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деятельности клубных формирований и формирований самодеятельного народного творчества</t>
  </si>
  <si>
    <t xml:space="preserve">Библиогрфафическая обработка документов и создание каталогов 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</si>
  <si>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</si>
  <si>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</si>
  <si>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выставок,ед.</t>
  </si>
  <si>
    <t>Реализация дополнительных общеобразовательных предпрофессиональных программ в области искусств</t>
  </si>
  <si>
    <t>кол-во посещений</t>
  </si>
  <si>
    <t>число посетителей, чел.</t>
  </si>
  <si>
    <t>количество предметов, ед.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</si>
  <si>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</si>
  <si>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</si>
  <si>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Проведение мероприятий при осуществлении деятельности по обращению с животными без владельцев</t>
  </si>
  <si>
    <t>Организация благоустройства и озеленения в отношении объектов муниципальной собственности, мест общего пользования</t>
  </si>
  <si>
    <t>Тушение лесных пожаров</t>
  </si>
  <si>
    <t>Осуществление мероприятий по сохранению лесов</t>
  </si>
  <si>
    <t>Локализация и ликвидация очагов вредных организмов (выборочные санитарные рубки)</t>
  </si>
  <si>
    <t>Локализация и ликвидация очагов вредных организмов (лесопатологическое обследование)</t>
  </si>
  <si>
    <t>Автотранспортное обслуживание должностных лиц, органов местного самоуправления и муниципальных учреждений в случаях, установленных нормативными правовыми актами органов местного самоуправления</t>
  </si>
  <si>
    <t>Организация перевозки воспитанников образовательных учреждений и участников коллективов художественной самодеятельности учреждений культуры</t>
  </si>
  <si>
    <t xml:space="preserve">Сведения о планируемых на 2022 год и плановый период 2023-2024 годов объемах оказания муниципальных услуг (работ) муниципальными учреждениями городского округа город Октябрьский Республики Башкортостан, а также о планируемых объемах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
</t>
  </si>
  <si>
    <t>Организация и проведение культурно-массовых мероприятий</t>
  </si>
  <si>
    <t>Количество проведенных мероприятий, единиц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</si>
  <si>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</si>
  <si>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(удаленно через Интернет)</t>
  </si>
  <si>
    <t>Библиотечное, библиографическое и информационное обслуживание пользователей библиотеки (вне стационара)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</si>
  <si>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</si>
  <si>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</si>
  <si>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</si>
  <si>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 (в стационарных условиях)</t>
  </si>
  <si>
    <t>количество экспозиций,ед.</t>
  </si>
  <si>
    <t>Создание экспозиций (выставок) музеев, организация выездных выставок (вне стационара)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</si>
  <si>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</si>
  <si>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 общего образования</t>
  </si>
  <si>
    <t>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</si>
  <si>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дошкольного образования </t>
  </si>
  <si>
    <t>Количество, человек</t>
  </si>
  <si>
    <t>Число человеко-дней</t>
  </si>
  <si>
    <t xml:space="preserve">Присмотр и уход </t>
  </si>
  <si>
    <t>Реализация дополнительных общеобразовательных программ</t>
  </si>
  <si>
    <t>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</si>
  <si>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</si>
  <si>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</t>
  </si>
  <si>
    <t>Количество участников мероприятий, человек</t>
  </si>
  <si>
    <r>
      <t>м</t>
    </r>
    <r>
      <rPr>
        <vertAlign val="superscript"/>
        <sz val="12"/>
        <rFont val="Times New Roman"/>
        <family val="1"/>
      </rPr>
      <t>2</t>
    </r>
  </si>
  <si>
    <t>кол-во коллективов, ед.</t>
  </si>
  <si>
    <t>кол-во отловленных животных, ед.</t>
  </si>
  <si>
    <t>Спортивная подготовка по видам спорта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</si>
</sst>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  <numFmt numFmtId="180" formatCode="#,##0.0&quot;р.&quot;"/>
    <numFmt numFmtId="181" formatCode="#,##0.000"/>
    <numFmt numFmtId="182" formatCode="0.0000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_ ;\-#,##0\ "/>
    <numFmt numFmtId="190" formatCode="0000\.000"/>
    <numFmt numFmtId="191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6" fillId="33" borderId="0" xfId="0" applyNumberFormat="1" applyFont="1" applyFill="1" applyAlignment="1">
      <alignment vertical="top" wrapText="1"/>
    </xf>
    <xf numFmtId="189" fontId="7" fillId="33" borderId="10" xfId="62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177" fontId="6" fillId="33" borderId="0" xfId="62" applyNumberFormat="1" applyFont="1" applyFill="1" applyAlignment="1">
      <alignment horizontal="center" vertical="top" wrapText="1"/>
    </xf>
    <xf numFmtId="43" fontId="6" fillId="33" borderId="0" xfId="62" applyFont="1" applyFill="1" applyAlignment="1">
      <alignment horizontal="center" vertical="top" wrapText="1"/>
    </xf>
    <xf numFmtId="2" fontId="9" fillId="33" borderId="0" xfId="0" applyNumberFormat="1" applyFont="1" applyFill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8" fillId="33" borderId="10" xfId="62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2" fontId="6" fillId="33" borderId="0" xfId="0" applyNumberFormat="1" applyFont="1" applyFill="1" applyAlignment="1">
      <alignment vertical="center" wrapText="1"/>
    </xf>
    <xf numFmtId="179" fontId="8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 wrapText="1"/>
    </xf>
    <xf numFmtId="179" fontId="8" fillId="33" borderId="10" xfId="62" applyNumberFormat="1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 vertical="top" wrapText="1"/>
    </xf>
    <xf numFmtId="177" fontId="7" fillId="33" borderId="10" xfId="62" applyNumberFormat="1" applyFont="1" applyFill="1" applyBorder="1" applyAlignment="1">
      <alignment horizontal="center" vertical="top" wrapText="1"/>
    </xf>
    <xf numFmtId="43" fontId="7" fillId="33" borderId="14" xfId="62" applyFont="1" applyFill="1" applyBorder="1" applyAlignment="1">
      <alignment horizontal="center" vertical="top" wrapText="1"/>
    </xf>
    <xf numFmtId="43" fontId="7" fillId="33" borderId="15" xfId="62" applyFont="1" applyFill="1" applyBorder="1" applyAlignment="1">
      <alignment horizontal="center" vertical="top" wrapText="1"/>
    </xf>
    <xf numFmtId="43" fontId="7" fillId="33" borderId="16" xfId="62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vertical="center" wrapText="1"/>
    </xf>
    <xf numFmtId="2" fontId="8" fillId="33" borderId="0" xfId="0" applyNumberFormat="1" applyFont="1" applyFill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179" fontId="8" fillId="33" borderId="11" xfId="62" applyNumberFormat="1" applyFont="1" applyFill="1" applyBorder="1" applyAlignment="1">
      <alignment horizontal="center" vertical="center" wrapText="1"/>
    </xf>
    <xf numFmtId="179" fontId="8" fillId="33" borderId="13" xfId="62" applyNumberFormat="1" applyFont="1" applyFill="1" applyBorder="1" applyAlignment="1">
      <alignment horizontal="center" vertical="center" wrapText="1"/>
    </xf>
    <xf numFmtId="4" fontId="8" fillId="33" borderId="10" xfId="64" applyNumberFormat="1" applyFont="1" applyFill="1" applyBorder="1" applyAlignment="1">
      <alignment horizontal="center" vertical="center" wrapText="1"/>
    </xf>
    <xf numFmtId="4" fontId="8" fillId="0" borderId="10" xfId="64" applyNumberFormat="1" applyFont="1" applyFill="1" applyBorder="1" applyAlignment="1">
      <alignment horizontal="center" vertical="center" wrapText="1"/>
    </xf>
    <xf numFmtId="4" fontId="8" fillId="0" borderId="11" xfId="64" applyNumberFormat="1" applyFont="1" applyFill="1" applyBorder="1" applyAlignment="1">
      <alignment horizontal="center" vertical="center" wrapText="1"/>
    </xf>
    <xf numFmtId="4" fontId="8" fillId="0" borderId="13" xfId="64" applyNumberFormat="1" applyFont="1" applyFill="1" applyBorder="1" applyAlignment="1">
      <alignment horizontal="center" vertical="center" wrapText="1"/>
    </xf>
    <xf numFmtId="4" fontId="8" fillId="33" borderId="11" xfId="64" applyNumberFormat="1" applyFont="1" applyFill="1" applyBorder="1" applyAlignment="1">
      <alignment horizontal="center" vertical="center" wrapText="1"/>
    </xf>
    <xf numFmtId="4" fontId="8" fillId="33" borderId="13" xfId="64" applyNumberFormat="1" applyFont="1" applyFill="1" applyBorder="1" applyAlignment="1">
      <alignment horizontal="center" vertical="center" wrapText="1"/>
    </xf>
    <xf numFmtId="179" fontId="7" fillId="33" borderId="10" xfId="62" applyNumberFormat="1" applyFont="1" applyFill="1" applyBorder="1" applyAlignment="1">
      <alignment horizontal="center" vertical="center" wrapText="1"/>
    </xf>
    <xf numFmtId="3" fontId="8" fillId="33" borderId="10" xfId="62" applyNumberFormat="1" applyFont="1" applyFill="1" applyBorder="1" applyAlignment="1">
      <alignment horizontal="center" vertical="center"/>
    </xf>
    <xf numFmtId="3" fontId="8" fillId="0" borderId="10" xfId="64" applyNumberFormat="1" applyFont="1" applyFill="1" applyBorder="1" applyAlignment="1">
      <alignment horizontal="center" vertical="center"/>
    </xf>
    <xf numFmtId="3" fontId="8" fillId="0" borderId="10" xfId="64" applyNumberFormat="1" applyFont="1" applyFill="1" applyBorder="1" applyAlignment="1">
      <alignment horizontal="center" vertical="center" wrapText="1"/>
    </xf>
    <xf numFmtId="3" fontId="8" fillId="33" borderId="10" xfId="64" applyNumberFormat="1" applyFont="1" applyFill="1" applyBorder="1" applyAlignment="1">
      <alignment horizontal="center" vertical="center" wrapText="1"/>
    </xf>
    <xf numFmtId="189" fontId="8" fillId="0" borderId="10" xfId="64" applyNumberFormat="1" applyFont="1" applyFill="1" applyBorder="1" applyAlignment="1">
      <alignment horizontal="center" vertical="center" wrapText="1"/>
    </xf>
    <xf numFmtId="3" fontId="8" fillId="0" borderId="10" xfId="33" applyNumberFormat="1" applyFont="1" applyFill="1" applyBorder="1" applyAlignment="1">
      <alignment horizontal="center" vertical="center" wrapText="1"/>
    </xf>
    <xf numFmtId="4" fontId="9" fillId="33" borderId="10" xfId="62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view="pageBreakPreview" zoomScale="60" zoomScaleNormal="70" workbookViewId="0" topLeftCell="A8">
      <selection activeCell="K42" sqref="K42"/>
    </sheetView>
  </sheetViews>
  <sheetFormatPr defaultColWidth="9.00390625" defaultRowHeight="12.75"/>
  <cols>
    <col min="1" max="1" width="80.125" style="1" customWidth="1"/>
    <col min="2" max="2" width="29.25390625" style="3" customWidth="1"/>
    <col min="3" max="3" width="14.375" style="4" customWidth="1"/>
    <col min="4" max="4" width="14.625" style="4" customWidth="1"/>
    <col min="5" max="5" width="16.00390625" style="4" customWidth="1"/>
    <col min="6" max="6" width="17.75390625" style="5" customWidth="1"/>
    <col min="7" max="7" width="17.625" style="5" customWidth="1"/>
    <col min="8" max="8" width="18.875" style="5" customWidth="1"/>
    <col min="9" max="11" width="9.125" style="1" customWidth="1"/>
    <col min="12" max="13" width="9.25390625" style="1" bestFit="1" customWidth="1"/>
    <col min="14" max="16384" width="9.125" style="1" customWidth="1"/>
  </cols>
  <sheetData>
    <row r="2" spans="1:8" ht="73.5" customHeight="1">
      <c r="A2" s="20" t="s">
        <v>40</v>
      </c>
      <c r="B2" s="20"/>
      <c r="C2" s="20"/>
      <c r="D2" s="20"/>
      <c r="E2" s="20"/>
      <c r="F2" s="20"/>
      <c r="G2" s="20"/>
      <c r="H2" s="20"/>
    </row>
    <row r="3" spans="1:8" ht="18.75">
      <c r="A3" s="25" t="s">
        <v>7</v>
      </c>
      <c r="B3" s="28" t="s">
        <v>0</v>
      </c>
      <c r="C3" s="28"/>
      <c r="D3" s="28"/>
      <c r="E3" s="28"/>
      <c r="F3" s="28"/>
      <c r="G3" s="28"/>
      <c r="H3" s="28"/>
    </row>
    <row r="4" spans="1:8" ht="37.5" customHeight="1">
      <c r="A4" s="26"/>
      <c r="B4" s="29" t="s">
        <v>1</v>
      </c>
      <c r="C4" s="21" t="s">
        <v>8</v>
      </c>
      <c r="D4" s="21"/>
      <c r="E4" s="21"/>
      <c r="F4" s="22" t="s">
        <v>9</v>
      </c>
      <c r="G4" s="23"/>
      <c r="H4" s="24"/>
    </row>
    <row r="5" spans="1:8" ht="18.75">
      <c r="A5" s="27"/>
      <c r="B5" s="29"/>
      <c r="C5" s="2">
        <v>2022</v>
      </c>
      <c r="D5" s="2">
        <v>2023</v>
      </c>
      <c r="E5" s="2">
        <v>2024</v>
      </c>
      <c r="F5" s="2">
        <v>2022</v>
      </c>
      <c r="G5" s="2">
        <v>2023</v>
      </c>
      <c r="H5" s="2">
        <v>2024</v>
      </c>
    </row>
    <row r="6" spans="1:8" ht="46.5" customHeight="1">
      <c r="A6" s="52" t="s">
        <v>39</v>
      </c>
      <c r="B6" s="10" t="s">
        <v>17</v>
      </c>
      <c r="C6" s="11">
        <v>53018</v>
      </c>
      <c r="D6" s="11">
        <v>53018</v>
      </c>
      <c r="E6" s="11">
        <v>53018</v>
      </c>
      <c r="F6" s="16">
        <v>5045.986</v>
      </c>
      <c r="G6" s="16">
        <v>5045.986</v>
      </c>
      <c r="H6" s="16">
        <v>5045.986</v>
      </c>
    </row>
    <row r="7" spans="1:8" ht="50.25" customHeight="1">
      <c r="A7" s="52" t="s">
        <v>38</v>
      </c>
      <c r="B7" s="10" t="s">
        <v>10</v>
      </c>
      <c r="C7" s="11">
        <v>52742</v>
      </c>
      <c r="D7" s="11">
        <v>52742</v>
      </c>
      <c r="E7" s="11">
        <v>52742</v>
      </c>
      <c r="F7" s="16">
        <f>30737.438-F6</f>
        <v>25691.451999999997</v>
      </c>
      <c r="G7" s="16">
        <f>30669.962-G6</f>
        <v>25623.976</v>
      </c>
      <c r="H7" s="16">
        <f>30669.962-H6</f>
        <v>25623.976</v>
      </c>
    </row>
    <row r="8" spans="1:8" ht="15.75" customHeight="1">
      <c r="A8" s="30" t="s">
        <v>33</v>
      </c>
      <c r="B8" s="10" t="s">
        <v>6</v>
      </c>
      <c r="C8" s="11">
        <v>19</v>
      </c>
      <c r="D8" s="11">
        <v>19</v>
      </c>
      <c r="E8" s="11">
        <v>19</v>
      </c>
      <c r="F8" s="17">
        <f>63484.784-F11-F13-F14-F15-F12</f>
        <v>62181.084</v>
      </c>
      <c r="G8" s="17">
        <f>64832.28-G11-G13-G14-G15-G12</f>
        <v>63528.58</v>
      </c>
      <c r="H8" s="17">
        <f>64832.28-H11-H13-H14-H15-H12</f>
        <v>63528.58</v>
      </c>
    </row>
    <row r="9" spans="1:8" ht="15.75" customHeight="1">
      <c r="A9" s="31"/>
      <c r="B9" s="10" t="s">
        <v>64</v>
      </c>
      <c r="C9" s="11">
        <v>560688</v>
      </c>
      <c r="D9" s="11">
        <v>560688</v>
      </c>
      <c r="E9" s="11">
        <v>560688</v>
      </c>
      <c r="F9" s="18"/>
      <c r="G9" s="18"/>
      <c r="H9" s="18"/>
    </row>
    <row r="10" spans="1:8" ht="15.75" customHeight="1">
      <c r="A10" s="32"/>
      <c r="B10" s="10" t="s">
        <v>17</v>
      </c>
      <c r="C10" s="11">
        <v>250</v>
      </c>
      <c r="D10" s="11">
        <v>250</v>
      </c>
      <c r="E10" s="11">
        <v>250</v>
      </c>
      <c r="F10" s="19"/>
      <c r="G10" s="19"/>
      <c r="H10" s="19"/>
    </row>
    <row r="11" spans="1:8" ht="31.5">
      <c r="A11" s="15" t="s">
        <v>36</v>
      </c>
      <c r="B11" s="10" t="s">
        <v>4</v>
      </c>
      <c r="C11" s="16">
        <v>2.4</v>
      </c>
      <c r="D11" s="16">
        <v>2.4</v>
      </c>
      <c r="E11" s="16">
        <v>2.4</v>
      </c>
      <c r="F11" s="14">
        <v>327.5</v>
      </c>
      <c r="G11" s="14">
        <v>327.5</v>
      </c>
      <c r="H11" s="14">
        <v>327.5</v>
      </c>
    </row>
    <row r="12" spans="1:8" ht="31.5">
      <c r="A12" s="15" t="s">
        <v>37</v>
      </c>
      <c r="B12" s="10" t="s">
        <v>4</v>
      </c>
      <c r="C12" s="16">
        <v>3</v>
      </c>
      <c r="D12" s="16">
        <v>3</v>
      </c>
      <c r="E12" s="16">
        <v>3</v>
      </c>
      <c r="F12" s="14">
        <v>15</v>
      </c>
      <c r="G12" s="14">
        <v>15</v>
      </c>
      <c r="H12" s="14">
        <v>15</v>
      </c>
    </row>
    <row r="13" spans="1:8" ht="18.75">
      <c r="A13" s="15" t="s">
        <v>34</v>
      </c>
      <c r="B13" s="10" t="s">
        <v>4</v>
      </c>
      <c r="C13" s="11">
        <v>500</v>
      </c>
      <c r="D13" s="11">
        <v>500</v>
      </c>
      <c r="E13" s="11">
        <v>500</v>
      </c>
      <c r="F13" s="14">
        <v>96.6</v>
      </c>
      <c r="G13" s="14">
        <v>96.6</v>
      </c>
      <c r="H13" s="14">
        <v>96.6</v>
      </c>
    </row>
    <row r="14" spans="1:8" ht="31.5">
      <c r="A14" s="15" t="s">
        <v>16</v>
      </c>
      <c r="B14" s="10" t="s">
        <v>17</v>
      </c>
      <c r="C14" s="11">
        <v>138</v>
      </c>
      <c r="D14" s="11">
        <v>138</v>
      </c>
      <c r="E14" s="11">
        <v>138</v>
      </c>
      <c r="F14" s="14">
        <v>234.6</v>
      </c>
      <c r="G14" s="14">
        <v>234.6</v>
      </c>
      <c r="H14" s="14">
        <v>234.6</v>
      </c>
    </row>
    <row r="15" spans="1:8" ht="18.75">
      <c r="A15" s="15" t="s">
        <v>35</v>
      </c>
      <c r="B15" s="10" t="s">
        <v>6</v>
      </c>
      <c r="C15" s="11">
        <v>3000</v>
      </c>
      <c r="D15" s="11">
        <v>3000</v>
      </c>
      <c r="E15" s="11">
        <v>3000</v>
      </c>
      <c r="F15" s="14">
        <v>630</v>
      </c>
      <c r="G15" s="14">
        <v>630</v>
      </c>
      <c r="H15" s="14">
        <v>630</v>
      </c>
    </row>
    <row r="16" spans="1:8" s="13" customFormat="1" ht="31.5" customHeight="1">
      <c r="A16" s="12" t="s">
        <v>32</v>
      </c>
      <c r="B16" s="10" t="s">
        <v>66</v>
      </c>
      <c r="C16" s="11">
        <v>617</v>
      </c>
      <c r="D16" s="11">
        <v>617</v>
      </c>
      <c r="E16" s="11">
        <v>617</v>
      </c>
      <c r="F16" s="14">
        <v>2390.4</v>
      </c>
      <c r="G16" s="14">
        <v>2390.4</v>
      </c>
      <c r="H16" s="14">
        <v>2390.4</v>
      </c>
    </row>
    <row r="17" spans="1:8" ht="47.25">
      <c r="A17" s="9" t="s">
        <v>18</v>
      </c>
      <c r="B17" s="10" t="s">
        <v>5</v>
      </c>
      <c r="C17" s="11">
        <v>33</v>
      </c>
      <c r="D17" s="11">
        <v>33</v>
      </c>
      <c r="E17" s="11">
        <v>33</v>
      </c>
      <c r="F17" s="14">
        <v>2314.701</v>
      </c>
      <c r="G17" s="14">
        <v>2331.624</v>
      </c>
      <c r="H17" s="14">
        <v>2331.624</v>
      </c>
    </row>
    <row r="18" spans="1:8" ht="63">
      <c r="A18" s="9" t="s">
        <v>30</v>
      </c>
      <c r="B18" s="10" t="s">
        <v>5</v>
      </c>
      <c r="C18" s="11">
        <v>44</v>
      </c>
      <c r="D18" s="11">
        <v>44</v>
      </c>
      <c r="E18" s="11">
        <v>44</v>
      </c>
      <c r="F18" s="14">
        <v>4929.285</v>
      </c>
      <c r="G18" s="14">
        <v>4965.329</v>
      </c>
      <c r="H18" s="14">
        <v>4965.329</v>
      </c>
    </row>
    <row r="19" spans="1:8" ht="80.25" customHeight="1">
      <c r="A19" s="9" t="s">
        <v>31</v>
      </c>
      <c r="B19" s="10" t="s">
        <v>5</v>
      </c>
      <c r="C19" s="11">
        <v>31</v>
      </c>
      <c r="D19" s="11">
        <v>31</v>
      </c>
      <c r="E19" s="11">
        <v>31</v>
      </c>
      <c r="F19" s="14">
        <v>7785.239</v>
      </c>
      <c r="G19" s="14">
        <v>7842.161</v>
      </c>
      <c r="H19" s="14">
        <v>7842.161</v>
      </c>
    </row>
    <row r="20" spans="1:8" ht="18.75" customHeight="1">
      <c r="A20" s="53" t="s">
        <v>13</v>
      </c>
      <c r="B20" s="10" t="s">
        <v>6</v>
      </c>
      <c r="C20" s="11">
        <v>280</v>
      </c>
      <c r="D20" s="11">
        <v>300</v>
      </c>
      <c r="E20" s="11">
        <v>300</v>
      </c>
      <c r="F20" s="16">
        <v>10478.3</v>
      </c>
      <c r="G20" s="16">
        <v>10461.7</v>
      </c>
      <c r="H20" s="16">
        <v>10461.7</v>
      </c>
    </row>
    <row r="21" spans="1:8" ht="18.75">
      <c r="A21" s="54" t="s">
        <v>67</v>
      </c>
      <c r="B21" s="10" t="s">
        <v>2</v>
      </c>
      <c r="C21" s="45">
        <v>3360</v>
      </c>
      <c r="D21" s="45">
        <v>3360</v>
      </c>
      <c r="E21" s="45">
        <v>3360</v>
      </c>
      <c r="F21" s="16">
        <v>85424.126</v>
      </c>
      <c r="G21" s="16">
        <v>85331.505</v>
      </c>
      <c r="H21" s="16">
        <v>85331.505</v>
      </c>
    </row>
    <row r="22" spans="1:8" ht="18.75" customHeight="1">
      <c r="A22" s="55" t="s">
        <v>20</v>
      </c>
      <c r="B22" s="10" t="s">
        <v>2</v>
      </c>
      <c r="C22" s="45">
        <v>610</v>
      </c>
      <c r="D22" s="45">
        <v>610</v>
      </c>
      <c r="E22" s="45">
        <v>610</v>
      </c>
      <c r="F22" s="36">
        <v>15550.018</v>
      </c>
      <c r="G22" s="36">
        <v>15533.158</v>
      </c>
      <c r="H22" s="36">
        <v>5533.158</v>
      </c>
    </row>
    <row r="23" spans="1:8" ht="18.75">
      <c r="A23" s="56"/>
      <c r="B23" s="10" t="s">
        <v>27</v>
      </c>
      <c r="C23" s="45">
        <v>52973</v>
      </c>
      <c r="D23" s="45">
        <v>52973</v>
      </c>
      <c r="E23" s="45">
        <v>52973</v>
      </c>
      <c r="F23" s="37"/>
      <c r="G23" s="37"/>
      <c r="H23" s="37"/>
    </row>
    <row r="24" spans="1:8" ht="50.25" customHeight="1">
      <c r="A24" s="57" t="s">
        <v>19</v>
      </c>
      <c r="B24" s="10" t="s">
        <v>2</v>
      </c>
      <c r="C24" s="45">
        <v>1000</v>
      </c>
      <c r="D24" s="45">
        <v>1000</v>
      </c>
      <c r="E24" s="45">
        <v>1000</v>
      </c>
      <c r="F24" s="16">
        <v>534</v>
      </c>
      <c r="G24" s="16">
        <v>534</v>
      </c>
      <c r="H24" s="16">
        <v>534</v>
      </c>
    </row>
    <row r="25" spans="1:8" s="34" customFormat="1" ht="18.75">
      <c r="A25" s="58" t="s">
        <v>21</v>
      </c>
      <c r="B25" s="59" t="s">
        <v>65</v>
      </c>
      <c r="C25" s="46">
        <f>19+3+19</f>
        <v>41</v>
      </c>
      <c r="D25" s="46">
        <f>C25</f>
        <v>41</v>
      </c>
      <c r="E25" s="46">
        <f>C25</f>
        <v>41</v>
      </c>
      <c r="F25" s="69">
        <v>16283.4189</v>
      </c>
      <c r="G25" s="69">
        <v>16230.18145</v>
      </c>
      <c r="H25" s="69">
        <v>16210.336449999999</v>
      </c>
    </row>
    <row r="26" spans="1:8" s="34" customFormat="1" ht="18.75">
      <c r="A26" s="60"/>
      <c r="B26" s="61" t="s">
        <v>2</v>
      </c>
      <c r="C26" s="46">
        <f>384+363+475</f>
        <v>1222</v>
      </c>
      <c r="D26" s="46">
        <f>384+365+485</f>
        <v>1234</v>
      </c>
      <c r="E26" s="46">
        <f>388+370+485</f>
        <v>1243</v>
      </c>
      <c r="F26" s="69">
        <v>6978.6080999999995</v>
      </c>
      <c r="G26" s="69">
        <v>6955.79205</v>
      </c>
      <c r="H26" s="69">
        <v>6947.28705</v>
      </c>
    </row>
    <row r="27" spans="1:8" s="34" customFormat="1" ht="31.5">
      <c r="A27" s="33" t="s">
        <v>41</v>
      </c>
      <c r="B27" s="61" t="s">
        <v>42</v>
      </c>
      <c r="C27" s="46">
        <f>153+295+19</f>
        <v>467</v>
      </c>
      <c r="D27" s="46">
        <f>156+298+19</f>
        <v>473</v>
      </c>
      <c r="E27" s="46">
        <f>301+159+19</f>
        <v>479</v>
      </c>
      <c r="F27" s="69">
        <v>23262.027</v>
      </c>
      <c r="G27" s="69">
        <v>23185.9735</v>
      </c>
      <c r="H27" s="69">
        <v>23157.6235</v>
      </c>
    </row>
    <row r="28" spans="1:8" s="34" customFormat="1" ht="31.5">
      <c r="A28" s="62" t="s">
        <v>43</v>
      </c>
      <c r="B28" s="61" t="s">
        <v>27</v>
      </c>
      <c r="C28" s="47">
        <v>470354</v>
      </c>
      <c r="D28" s="47">
        <v>483541</v>
      </c>
      <c r="E28" s="47">
        <v>487937</v>
      </c>
      <c r="F28" s="69">
        <v>9449.41186</v>
      </c>
      <c r="G28" s="69">
        <v>8698.90259</v>
      </c>
      <c r="H28" s="69">
        <v>7963.13184</v>
      </c>
    </row>
    <row r="29" spans="1:8" s="34" customFormat="1" ht="41.25" customHeight="1">
      <c r="A29" s="62" t="s">
        <v>44</v>
      </c>
      <c r="B29" s="61" t="s">
        <v>27</v>
      </c>
      <c r="C29" s="47">
        <v>766857</v>
      </c>
      <c r="D29" s="47">
        <v>904766</v>
      </c>
      <c r="E29" s="47">
        <v>1044765</v>
      </c>
      <c r="F29" s="69">
        <v>15406.157130000001</v>
      </c>
      <c r="G29" s="69">
        <v>16276.74034</v>
      </c>
      <c r="H29" s="69">
        <v>17050.5648</v>
      </c>
    </row>
    <row r="30" spans="1:8" s="34" customFormat="1" ht="31.5">
      <c r="A30" s="62" t="s">
        <v>45</v>
      </c>
      <c r="B30" s="61" t="s">
        <v>27</v>
      </c>
      <c r="C30" s="47">
        <v>13027</v>
      </c>
      <c r="D30" s="47">
        <v>13037</v>
      </c>
      <c r="E30" s="47">
        <v>13167</v>
      </c>
      <c r="F30" s="69">
        <v>261.71243</v>
      </c>
      <c r="G30" s="69">
        <v>234.53563</v>
      </c>
      <c r="H30" s="69">
        <v>214.88544</v>
      </c>
    </row>
    <row r="31" spans="1:8" s="34" customFormat="1" ht="15.75" customHeight="1">
      <c r="A31" s="62" t="s">
        <v>22</v>
      </c>
      <c r="B31" s="61" t="s">
        <v>14</v>
      </c>
      <c r="C31" s="47">
        <v>1096</v>
      </c>
      <c r="D31" s="47">
        <v>1228</v>
      </c>
      <c r="E31" s="47">
        <v>1360</v>
      </c>
      <c r="F31" s="69">
        <v>22.018639999999998</v>
      </c>
      <c r="G31" s="69">
        <v>22.091720000000002</v>
      </c>
      <c r="H31" s="69">
        <v>22.1952</v>
      </c>
    </row>
    <row r="32" spans="1:8" s="34" customFormat="1" ht="31.5">
      <c r="A32" s="62" t="s">
        <v>23</v>
      </c>
      <c r="B32" s="61" t="s">
        <v>14</v>
      </c>
      <c r="C32" s="47">
        <v>4814</v>
      </c>
      <c r="D32" s="47">
        <v>4817</v>
      </c>
      <c r="E32" s="47">
        <v>4820</v>
      </c>
      <c r="F32" s="69">
        <v>104.72094</v>
      </c>
      <c r="G32" s="69">
        <v>97.53772000000001</v>
      </c>
      <c r="H32" s="69">
        <v>79.03072</v>
      </c>
    </row>
    <row r="33" spans="1:8" s="34" customFormat="1" ht="31.5">
      <c r="A33" s="62" t="s">
        <v>46</v>
      </c>
      <c r="B33" s="61" t="s">
        <v>28</v>
      </c>
      <c r="C33" s="47">
        <v>21960</v>
      </c>
      <c r="D33" s="47">
        <v>22000</v>
      </c>
      <c r="E33" s="47">
        <v>22040</v>
      </c>
      <c r="F33" s="69">
        <v>2222.7912</v>
      </c>
      <c r="G33" s="69">
        <v>2227.2258500000003</v>
      </c>
      <c r="H33" s="69">
        <v>2227.2258500000003</v>
      </c>
    </row>
    <row r="34" spans="1:8" s="34" customFormat="1" ht="18" customHeight="1">
      <c r="A34" s="55" t="s">
        <v>47</v>
      </c>
      <c r="B34" s="61" t="s">
        <v>28</v>
      </c>
      <c r="C34" s="47">
        <v>7140</v>
      </c>
      <c r="D34" s="47">
        <v>7200</v>
      </c>
      <c r="E34" s="47">
        <v>7260</v>
      </c>
      <c r="F34" s="69">
        <v>722.7108000000001</v>
      </c>
      <c r="G34" s="69">
        <v>727.1454500000001</v>
      </c>
      <c r="H34" s="69">
        <v>727.1454500000001</v>
      </c>
    </row>
    <row r="35" spans="1:8" s="34" customFormat="1" ht="18" customHeight="1">
      <c r="A35" s="56"/>
      <c r="B35" s="61" t="s">
        <v>25</v>
      </c>
      <c r="C35" s="47">
        <v>9</v>
      </c>
      <c r="D35" s="47">
        <v>9</v>
      </c>
      <c r="E35" s="47">
        <v>9</v>
      </c>
      <c r="F35" s="69">
        <v>391.3993</v>
      </c>
      <c r="G35" s="69">
        <v>391.3993</v>
      </c>
      <c r="H35" s="69">
        <v>391.3993</v>
      </c>
    </row>
    <row r="36" spans="1:8" s="34" customFormat="1" ht="36" customHeight="1">
      <c r="A36" s="63" t="s">
        <v>48</v>
      </c>
      <c r="B36" s="61" t="s">
        <v>28</v>
      </c>
      <c r="C36" s="47">
        <v>22500</v>
      </c>
      <c r="D36" s="47">
        <v>22500</v>
      </c>
      <c r="E36" s="47">
        <v>22500</v>
      </c>
      <c r="F36" s="69">
        <v>2277</v>
      </c>
      <c r="G36" s="69">
        <v>2277</v>
      </c>
      <c r="H36" s="69">
        <v>2277</v>
      </c>
    </row>
    <row r="37" spans="1:8" s="34" customFormat="1" ht="31.5">
      <c r="A37" s="54" t="s">
        <v>49</v>
      </c>
      <c r="B37" s="61" t="s">
        <v>50</v>
      </c>
      <c r="C37" s="47">
        <v>37</v>
      </c>
      <c r="D37" s="47">
        <v>37</v>
      </c>
      <c r="E37" s="47">
        <v>37</v>
      </c>
      <c r="F37" s="69">
        <v>32.76046</v>
      </c>
      <c r="G37" s="69">
        <v>34.56467</v>
      </c>
      <c r="H37" s="69">
        <v>34.56467</v>
      </c>
    </row>
    <row r="38" spans="1:8" s="34" customFormat="1" ht="31.5">
      <c r="A38" s="64" t="s">
        <v>51</v>
      </c>
      <c r="B38" s="61" t="s">
        <v>50</v>
      </c>
      <c r="C38" s="47">
        <v>9</v>
      </c>
      <c r="D38" s="47">
        <v>9</v>
      </c>
      <c r="E38" s="47">
        <v>9</v>
      </c>
      <c r="F38" s="69">
        <v>7.96869</v>
      </c>
      <c r="G38" s="69">
        <v>8.407620000000001</v>
      </c>
      <c r="H38" s="69">
        <v>8.407620000000001</v>
      </c>
    </row>
    <row r="39" spans="1:8" s="34" customFormat="1" ht="31.5">
      <c r="A39" s="62" t="s">
        <v>24</v>
      </c>
      <c r="B39" s="61" t="s">
        <v>29</v>
      </c>
      <c r="C39" s="47">
        <v>250</v>
      </c>
      <c r="D39" s="47">
        <v>250</v>
      </c>
      <c r="E39" s="47">
        <v>250</v>
      </c>
      <c r="F39" s="69">
        <v>221.35455</v>
      </c>
      <c r="G39" s="69">
        <v>233.54511</v>
      </c>
      <c r="H39" s="69">
        <v>233.54511</v>
      </c>
    </row>
    <row r="40" spans="1:8" s="34" customFormat="1" ht="31.5">
      <c r="A40" s="62" t="s">
        <v>26</v>
      </c>
      <c r="B40" s="61" t="s">
        <v>12</v>
      </c>
      <c r="C40" s="47">
        <f>2640+44962+6478</f>
        <v>54080</v>
      </c>
      <c r="D40" s="47">
        <f>C40</f>
        <v>54080</v>
      </c>
      <c r="E40" s="47">
        <f>C40</f>
        <v>54080</v>
      </c>
      <c r="F40" s="69">
        <v>10774.89673</v>
      </c>
      <c r="G40" s="69">
        <v>10767.29156</v>
      </c>
      <c r="H40" s="69">
        <v>10747.55996</v>
      </c>
    </row>
    <row r="41" spans="1:8" s="34" customFormat="1" ht="31.5">
      <c r="A41" s="65" t="s">
        <v>15</v>
      </c>
      <c r="B41" s="61" t="s">
        <v>12</v>
      </c>
      <c r="C41" s="47">
        <v>563679</v>
      </c>
      <c r="D41" s="47">
        <f>C41</f>
        <v>563679</v>
      </c>
      <c r="E41" s="47">
        <f>C41</f>
        <v>563679</v>
      </c>
      <c r="F41" s="69">
        <v>82094.68427</v>
      </c>
      <c r="G41" s="69">
        <v>82054.18744</v>
      </c>
      <c r="H41" s="69">
        <v>81903.81904</v>
      </c>
    </row>
    <row r="42" spans="1:8" s="34" customFormat="1" ht="31.5">
      <c r="A42" s="66" t="s">
        <v>52</v>
      </c>
      <c r="B42" s="10" t="s">
        <v>2</v>
      </c>
      <c r="C42" s="48">
        <v>6523</v>
      </c>
      <c r="D42" s="48">
        <v>6752</v>
      </c>
      <c r="E42" s="48">
        <v>6665</v>
      </c>
      <c r="F42" s="38">
        <v>71065.22247195846</v>
      </c>
      <c r="G42" s="38">
        <v>71813.36264486966</v>
      </c>
      <c r="H42" s="38">
        <v>71813.36264486966</v>
      </c>
    </row>
    <row r="43" spans="1:8" s="34" customFormat="1" ht="31.5">
      <c r="A43" s="66" t="s">
        <v>53</v>
      </c>
      <c r="B43" s="10" t="s">
        <v>2</v>
      </c>
      <c r="C43" s="48">
        <v>6624</v>
      </c>
      <c r="D43" s="48">
        <v>6957</v>
      </c>
      <c r="E43" s="48">
        <v>7387</v>
      </c>
      <c r="F43" s="38">
        <v>79548.34714420632</v>
      </c>
      <c r="G43" s="38">
        <v>80385.79353664884</v>
      </c>
      <c r="H43" s="38">
        <v>80385.79353664884</v>
      </c>
    </row>
    <row r="44" spans="1:8" s="34" customFormat="1" ht="31.5">
      <c r="A44" s="66" t="s">
        <v>54</v>
      </c>
      <c r="B44" s="10" t="s">
        <v>2</v>
      </c>
      <c r="C44" s="49">
        <v>980</v>
      </c>
      <c r="D44" s="49">
        <v>980</v>
      </c>
      <c r="E44" s="49">
        <v>1030</v>
      </c>
      <c r="F44" s="39">
        <v>8744.840300135233</v>
      </c>
      <c r="G44" s="39">
        <v>8836.901734781492</v>
      </c>
      <c r="H44" s="39">
        <v>8836.901734781492</v>
      </c>
    </row>
    <row r="45" spans="1:8" s="34" customFormat="1" ht="18.75" customHeight="1">
      <c r="A45" s="30" t="s">
        <v>55</v>
      </c>
      <c r="B45" s="10" t="s">
        <v>56</v>
      </c>
      <c r="C45" s="50">
        <v>7198</v>
      </c>
      <c r="D45" s="50">
        <v>6724</v>
      </c>
      <c r="E45" s="50">
        <v>6492</v>
      </c>
      <c r="F45" s="40">
        <v>257449.26382</v>
      </c>
      <c r="G45" s="40">
        <v>259890.96582</v>
      </c>
      <c r="H45" s="40">
        <v>259890.96582</v>
      </c>
    </row>
    <row r="46" spans="1:8" s="34" customFormat="1" ht="18.75">
      <c r="A46" s="32"/>
      <c r="B46" s="10" t="s">
        <v>57</v>
      </c>
      <c r="C46" s="50">
        <f>C45*144</f>
        <v>1036512</v>
      </c>
      <c r="D46" s="50">
        <f>D45*144</f>
        <v>968256</v>
      </c>
      <c r="E46" s="50">
        <f>E45*144</f>
        <v>934848</v>
      </c>
      <c r="F46" s="41"/>
      <c r="G46" s="41"/>
      <c r="H46" s="41"/>
    </row>
    <row r="47" spans="1:8" ht="18.75">
      <c r="A47" s="30" t="s">
        <v>58</v>
      </c>
      <c r="B47" s="10" t="s">
        <v>56</v>
      </c>
      <c r="C47" s="50">
        <v>7198</v>
      </c>
      <c r="D47" s="50">
        <v>6724</v>
      </c>
      <c r="E47" s="50">
        <v>6492</v>
      </c>
      <c r="F47" s="40">
        <v>257449.26382</v>
      </c>
      <c r="G47" s="40">
        <v>259890.96582</v>
      </c>
      <c r="H47" s="40">
        <v>259890.96582</v>
      </c>
    </row>
    <row r="48" spans="1:8" ht="18.75">
      <c r="A48" s="32"/>
      <c r="B48" s="10" t="s">
        <v>57</v>
      </c>
      <c r="C48" s="50">
        <v>1036512</v>
      </c>
      <c r="D48" s="50">
        <v>968256</v>
      </c>
      <c r="E48" s="50">
        <v>934848</v>
      </c>
      <c r="F48" s="41"/>
      <c r="G48" s="41"/>
      <c r="H48" s="41"/>
    </row>
    <row r="49" spans="1:8" ht="18.75">
      <c r="A49" s="66" t="s">
        <v>59</v>
      </c>
      <c r="B49" s="10" t="s">
        <v>60</v>
      </c>
      <c r="C49" s="38">
        <v>728421</v>
      </c>
      <c r="D49" s="38">
        <v>728421</v>
      </c>
      <c r="E49" s="38">
        <v>728421</v>
      </c>
      <c r="F49" s="38">
        <v>72143.91727</v>
      </c>
      <c r="G49" s="38">
        <v>72338.10327</v>
      </c>
      <c r="H49" s="38">
        <v>72338.10327</v>
      </c>
    </row>
    <row r="50" spans="1:8" ht="31.5" customHeight="1">
      <c r="A50" s="67" t="s">
        <v>61</v>
      </c>
      <c r="B50" s="10" t="s">
        <v>62</v>
      </c>
      <c r="C50" s="48">
        <v>152</v>
      </c>
      <c r="D50" s="48">
        <v>152</v>
      </c>
      <c r="E50" s="48">
        <v>152</v>
      </c>
      <c r="F50" s="42">
        <v>3342.092</v>
      </c>
      <c r="G50" s="42">
        <v>3342.092</v>
      </c>
      <c r="H50" s="42">
        <v>3342.092</v>
      </c>
    </row>
    <row r="51" spans="1:8" ht="31.5">
      <c r="A51" s="68"/>
      <c r="B51" s="10" t="s">
        <v>63</v>
      </c>
      <c r="C51" s="48">
        <v>17447</v>
      </c>
      <c r="D51" s="48">
        <v>17447</v>
      </c>
      <c r="E51" s="48">
        <v>17447</v>
      </c>
      <c r="F51" s="43"/>
      <c r="G51" s="43"/>
      <c r="H51" s="43"/>
    </row>
    <row r="52" spans="1:8" ht="18.75">
      <c r="A52" s="35"/>
      <c r="B52" s="8"/>
      <c r="C52" s="51" t="s">
        <v>11</v>
      </c>
      <c r="D52" s="51" t="s">
        <v>11</v>
      </c>
      <c r="E52" s="51" t="s">
        <v>11</v>
      </c>
      <c r="F52" s="44">
        <f>SUM(F6:F51)</f>
        <v>1143884.8788263</v>
      </c>
      <c r="G52" s="44">
        <f>SUM(G6:G51)</f>
        <v>1151812.8258263</v>
      </c>
      <c r="H52" s="44">
        <f>SUM(H6:H51)</f>
        <v>1141586.0258263</v>
      </c>
    </row>
    <row r="53" ht="15.75">
      <c r="A53" s="7" t="s">
        <v>3</v>
      </c>
    </row>
    <row r="54" spans="1:8" s="6" customFormat="1" ht="15.75">
      <c r="A54" s="1"/>
      <c r="B54" s="3"/>
      <c r="C54" s="4"/>
      <c r="D54" s="4"/>
      <c r="E54" s="4"/>
      <c r="F54" s="5"/>
      <c r="G54" s="5"/>
      <c r="H54" s="5"/>
    </row>
  </sheetData>
  <sheetProtection/>
  <mergeCells count="28">
    <mergeCell ref="A47:A48"/>
    <mergeCell ref="F47:F48"/>
    <mergeCell ref="G47:G48"/>
    <mergeCell ref="H47:H48"/>
    <mergeCell ref="A50:A51"/>
    <mergeCell ref="F50:F51"/>
    <mergeCell ref="G50:G51"/>
    <mergeCell ref="H50:H51"/>
    <mergeCell ref="G22:G23"/>
    <mergeCell ref="H22:H23"/>
    <mergeCell ref="A45:A46"/>
    <mergeCell ref="F45:F46"/>
    <mergeCell ref="G45:G46"/>
    <mergeCell ref="H45:H46"/>
    <mergeCell ref="A34:A35"/>
    <mergeCell ref="A22:A23"/>
    <mergeCell ref="A25:A26"/>
    <mergeCell ref="A8:A10"/>
    <mergeCell ref="F8:F10"/>
    <mergeCell ref="F22:F23"/>
    <mergeCell ref="H8:H10"/>
    <mergeCell ref="A2:H2"/>
    <mergeCell ref="C4:E4"/>
    <mergeCell ref="F4:H4"/>
    <mergeCell ref="A3:A5"/>
    <mergeCell ref="B3:H3"/>
    <mergeCell ref="B4:B5"/>
    <mergeCell ref="G8:G10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Насирова Айгуль</cp:lastModifiedBy>
  <cp:lastPrinted>2020-10-20T11:42:45Z</cp:lastPrinted>
  <dcterms:created xsi:type="dcterms:W3CDTF">1999-07-29T04:53:40Z</dcterms:created>
  <dcterms:modified xsi:type="dcterms:W3CDTF">2021-11-30T11:48:26Z</dcterms:modified>
  <cp:category/>
  <cp:version/>
  <cp:contentType/>
  <cp:contentStatus/>
</cp:coreProperties>
</file>