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ra-Ekonom\Desktop\ПРОГНОЗ ДЛЯ СОВЕТА ВЕРНЫЙ ВАРИАНТ\"/>
    </mc:Choice>
  </mc:AlternateContent>
  <bookViews>
    <workbookView xWindow="0" yWindow="0" windowWidth="28800" windowHeight="12135"/>
  </bookViews>
  <sheets>
    <sheet name="Труд и занятость 25.11.19" sheetId="7" r:id="rId1"/>
  </sheets>
  <definedNames>
    <definedName name="_xlnm.Print_Titles" localSheetId="0">'Труд и занятость 25.11.19'!$7:$9</definedName>
    <definedName name="_xlnm.Print_Area" localSheetId="0">'Труд и занятость 25.11.19'!$A$1:$V$74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7" l="1"/>
  <c r="D58" i="7"/>
  <c r="D56" i="7"/>
  <c r="D54" i="7"/>
  <c r="D30" i="7"/>
  <c r="D29" i="7"/>
  <c r="D23" i="7" s="1"/>
  <c r="D14" i="7"/>
  <c r="D13" i="7"/>
  <c r="D22" i="7" l="1"/>
</calcChain>
</file>

<file path=xl/sharedStrings.xml><?xml version="1.0" encoding="utf-8"?>
<sst xmlns="http://schemas.openxmlformats.org/spreadsheetml/2006/main" count="120" uniqueCount="60">
  <si>
    <t>Показатели</t>
  </si>
  <si>
    <t>Единица измерения</t>
  </si>
  <si>
    <t>Отчет</t>
  </si>
  <si>
    <t>Оценка</t>
  </si>
  <si>
    <t>Прогноз</t>
  </si>
  <si>
    <t>2016</t>
  </si>
  <si>
    <t>2017</t>
  </si>
  <si>
    <t>2018</t>
  </si>
  <si>
    <t>Прогноз - Вариант 1 (Консерва-тивный)</t>
  </si>
  <si>
    <t>Прогноз - Вариант 2 (Базовый)</t>
  </si>
  <si>
    <t>Прогноз - Вариант 3 (Целевой)</t>
  </si>
  <si>
    <t>Численность населения (среднегодовая) - всего</t>
  </si>
  <si>
    <t>чел.</t>
  </si>
  <si>
    <t>Численность трудовых ресурсов</t>
  </si>
  <si>
    <t>% роста</t>
  </si>
  <si>
    <t>%</t>
  </si>
  <si>
    <t>Сумма</t>
  </si>
  <si>
    <t>Численность занятых в экономике (среднегодовая) - всего</t>
  </si>
  <si>
    <t/>
  </si>
  <si>
    <t>в том числе:</t>
  </si>
  <si>
    <t>в материальном производстве</t>
  </si>
  <si>
    <t>в непроизводственной сфере</t>
  </si>
  <si>
    <t>Распределение среднегодовой численности занятых в экономике по формам собственности</t>
  </si>
  <si>
    <t>сумма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</si>
  <si>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</si>
  <si>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</si>
  <si>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</si>
  <si>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форма собственности</t>
  </si>
  <si>
    <t>частная форма собственности</t>
  </si>
  <si>
    <t>в том числе занятые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</si>
  <si>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</si>
  <si>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</si>
  <si>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</si>
  <si>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Численность занятых на предприятиях и в организациях госсектора - всего</t>
  </si>
  <si>
    <t>Учащиеся в трудоспособном возрасте, обучающиеся с отрывом от производства</t>
  </si>
  <si>
    <t>Занятые в домашнем хозяйстве и личном подсобном хозяйстве</t>
  </si>
  <si>
    <t>Лица в трудоспособном возрасте, не занятые трудовой деятельностью и учебой</t>
  </si>
  <si>
    <t>в том числе лица, имеющие статус безработного</t>
  </si>
  <si>
    <t>Численность работников предприятий и организаций – всего</t>
  </si>
  <si>
    <t>Фонд заработной платы работников - всего</t>
  </si>
  <si>
    <t>тыс. руб.</t>
  </si>
  <si>
    <t>Фонд з/п субъектов малого предпринимательства</t>
  </si>
  <si>
    <t>Численность субъектов малого предпринимательства</t>
  </si>
  <si>
    <t>Среднемесячная заработная плата субъектов малого предпринимательства</t>
  </si>
  <si>
    <t>Численность всего</t>
  </si>
  <si>
    <t>Фонд заработной платы работников по крупным и средним предприятиям</t>
  </si>
  <si>
    <t>Выплаты социального характера - всего</t>
  </si>
  <si>
    <t>Среднемесячная заработная плата</t>
  </si>
  <si>
    <t>рублей</t>
  </si>
  <si>
    <t>Среднемесячная заработная плата с учетом субъектов малого предпринимательства</t>
  </si>
  <si>
    <t>Уровень зарегистрированной безработицы (на конец периода в % к численности экономически активного населения)</t>
  </si>
  <si>
    <t>Численность незанятых граждан, зарегистрированных в государственной службе занятости</t>
  </si>
  <si>
    <t>Численность высвобождаемых работников</t>
  </si>
  <si>
    <t>Количество новых рабочих мест (созданных в результате ввода предприятий и расширения действующих)</t>
  </si>
  <si>
    <t>единиц</t>
  </si>
  <si>
    <t>С.В.Литов</t>
  </si>
  <si>
    <t>Основные показатели прогноза по труду и занятости в городском округе город Октябрьский Республики Башкортостан                                                                                     на 2020 год и на плановый период до 2024 года                                                                                                                                                                                                          (отчет за 2018 год, оценка 2019 года, прогноз на период до 2024 года)</t>
  </si>
  <si>
    <t>Приложение № 5
к решению Совета городского округа
город Октябрьский Республики Башкортостан
от  "___" ноября 2019 года № ___</t>
  </si>
  <si>
    <t xml:space="preserve">Председатель Совета городского округа </t>
  </si>
  <si>
    <t>А.А.Имангулов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</si>
</sst>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9"/>
      <color rgb="FF000080"/>
      <name val="Tahoma"/>
      <family val="2"/>
      <charset val="204"/>
    </font>
    <font>
      <u/>
      <sz val="9"/>
      <color rgb="FFC0C0C0"/>
      <name val="Tahoma"/>
      <family val="2"/>
      <charset val="204"/>
    </font>
    <font>
      <sz val="10"/>
      <name val="Tahoma"/>
      <family val="2"/>
      <charset val="204"/>
    </font>
    <font>
      <sz val="14"/>
      <name val="Arial"/>
      <family val="2"/>
      <charset val="204"/>
    </font>
    <font>
      <sz val="14"/>
      <color rgb="FF000080"/>
      <name val="Tahoma"/>
      <family val="2"/>
      <charset val="204"/>
    </font>
    <font>
      <sz val="14"/>
      <name val="Tahoma"/>
      <family val="2"/>
      <charset val="204"/>
    </font>
    <font>
      <b/>
      <sz val="10"/>
      <color rgb="FF000080"/>
      <name val="Tahoma"/>
      <family val="2"/>
      <charset val="204"/>
    </font>
    <font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Tahoma"/>
      <family val="2"/>
      <charset val="204"/>
    </font>
    <font>
      <strike/>
      <sz val="8"/>
      <name val="Arial"/>
      <family val="2"/>
      <charset val="204"/>
    </font>
    <font>
      <strike/>
      <sz val="10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1"/>
      <color theme="1"/>
      <name val="Tahoma"/>
      <family val="2"/>
      <charset val="204"/>
    </font>
    <font>
      <sz val="11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1" fontId="1" fillId="0" borderId="0" xfId="0" applyNumberFormat="1" applyFont="1" applyProtection="1">
      <protection locked="0"/>
    </xf>
    <xf numFmtId="2" fontId="11" fillId="3" borderId="0" xfId="0" applyNumberFormat="1" applyFont="1" applyFill="1" applyBorder="1" applyAlignment="1" applyProtection="1">
      <alignment vertical="top"/>
      <protection locked="0"/>
    </xf>
    <xf numFmtId="2" fontId="12" fillId="3" borderId="0" xfId="0" applyNumberFormat="1" applyFont="1" applyFill="1" applyProtection="1">
      <protection locked="0"/>
    </xf>
    <xf numFmtId="1" fontId="11" fillId="3" borderId="0" xfId="0" applyNumberFormat="1" applyFont="1" applyFill="1" applyBorder="1" applyAlignment="1" applyProtection="1">
      <protection locked="0"/>
    </xf>
    <xf numFmtId="1" fontId="12" fillId="3" borderId="0" xfId="0" applyNumberFormat="1" applyFont="1" applyFill="1" applyAlignment="1" applyProtection="1">
      <protection locked="0"/>
    </xf>
    <xf numFmtId="2" fontId="2" fillId="3" borderId="0" xfId="0" applyNumberFormat="1" applyFont="1" applyFill="1" applyBorder="1" applyAlignment="1" applyProtection="1">
      <alignment vertical="top"/>
      <protection locked="0"/>
    </xf>
    <xf numFmtId="2" fontId="0" fillId="3" borderId="0" xfId="0" applyNumberFormat="1" applyFill="1" applyProtection="1">
      <protection locked="0"/>
    </xf>
    <xf numFmtId="1" fontId="0" fillId="0" borderId="0" xfId="0" applyNumberFormat="1" applyProtection="1">
      <protection locked="0"/>
    </xf>
    <xf numFmtId="1" fontId="14" fillId="0" borderId="0" xfId="0" applyNumberFormat="1" applyFont="1" applyFill="1" applyBorder="1" applyAlignment="1" applyProtection="1">
      <alignment vertical="top"/>
      <protection locked="0"/>
    </xf>
    <xf numFmtId="1" fontId="15" fillId="0" borderId="0" xfId="0" applyNumberFormat="1" applyFont="1" applyFill="1" applyProtection="1">
      <protection locked="0"/>
    </xf>
    <xf numFmtId="1" fontId="2" fillId="3" borderId="0" xfId="0" applyNumberFormat="1" applyFont="1" applyFill="1" applyBorder="1" applyAlignment="1" applyProtection="1">
      <alignment vertical="top"/>
      <protection locked="0"/>
    </xf>
    <xf numFmtId="1" fontId="0" fillId="3" borderId="0" xfId="0" applyNumberFormat="1" applyFill="1" applyProtection="1">
      <protection locked="0"/>
    </xf>
    <xf numFmtId="1" fontId="2" fillId="4" borderId="0" xfId="0" applyNumberFormat="1" applyFont="1" applyFill="1" applyBorder="1" applyAlignment="1" applyProtection="1">
      <alignment vertical="top"/>
      <protection locked="0"/>
    </xf>
    <xf numFmtId="1" fontId="0" fillId="4" borderId="0" xfId="0" applyNumberFormat="1" applyFill="1" applyProtection="1"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1" fontId="0" fillId="0" borderId="0" xfId="0" applyNumberFormat="1" applyFill="1" applyProtection="1">
      <protection locked="0"/>
    </xf>
    <xf numFmtId="164" fontId="11" fillId="3" borderId="0" xfId="0" applyNumberFormat="1" applyFont="1" applyFill="1" applyBorder="1" applyAlignment="1" applyProtection="1">
      <alignment vertical="top"/>
      <protection locked="0"/>
    </xf>
    <xf numFmtId="164" fontId="12" fillId="3" borderId="0" xfId="0" applyNumberFormat="1" applyFont="1" applyFill="1" applyProtection="1">
      <protection locked="0"/>
    </xf>
    <xf numFmtId="1" fontId="11" fillId="3" borderId="0" xfId="0" applyNumberFormat="1" applyFont="1" applyFill="1" applyBorder="1" applyAlignment="1" applyProtection="1">
      <alignment vertical="top"/>
      <protection locked="0"/>
    </xf>
    <xf numFmtId="1" fontId="12" fillId="3" borderId="0" xfId="0" applyNumberFormat="1" applyFont="1" applyFill="1" applyProtection="1">
      <protection locked="0"/>
    </xf>
    <xf numFmtId="0" fontId="11" fillId="3" borderId="0" xfId="0" applyFont="1" applyFill="1" applyBorder="1" applyAlignment="1" applyProtection="1">
      <alignment vertical="top"/>
      <protection locked="0"/>
    </xf>
    <xf numFmtId="0" fontId="12" fillId="3" borderId="0" xfId="0" applyFont="1" applyFill="1" applyProtection="1"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0" fillId="3" borderId="0" xfId="0" applyFill="1" applyProtection="1">
      <protection locked="0"/>
    </xf>
    <xf numFmtId="0" fontId="16" fillId="3" borderId="0" xfId="0" applyFont="1" applyFill="1" applyBorder="1" applyAlignment="1" applyProtection="1">
      <alignment vertical="top"/>
      <protection locked="0"/>
    </xf>
    <xf numFmtId="0" fontId="17" fillId="3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49" fontId="13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hidden="1"/>
    </xf>
    <xf numFmtId="49" fontId="18" fillId="2" borderId="0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2" fontId="22" fillId="2" borderId="0" xfId="0" applyNumberFormat="1" applyFont="1" applyFill="1" applyBorder="1" applyAlignment="1" applyProtection="1">
      <alignment horizontal="center" vertical="center"/>
      <protection locked="0"/>
    </xf>
    <xf numFmtId="2" fontId="24" fillId="2" borderId="0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49" fontId="2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 applyProtection="1">
      <alignment vertical="top"/>
      <protection locked="0"/>
    </xf>
    <xf numFmtId="1" fontId="0" fillId="2" borderId="0" xfId="0" applyNumberFormat="1" applyFill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2" borderId="0" xfId="0" applyFill="1" applyProtection="1"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 wrapText="1"/>
      <protection hidden="1"/>
    </xf>
    <xf numFmtId="0" fontId="9" fillId="0" borderId="0" xfId="0" applyFont="1" applyAlignment="1">
      <alignment vertical="top" wrapText="1"/>
    </xf>
    <xf numFmtId="0" fontId="25" fillId="0" borderId="0" xfId="0" applyFont="1" applyAlignment="1" applyProtection="1">
      <alignment horizontal="center" vertical="top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hidden="1"/>
    </xf>
    <xf numFmtId="2" fontId="23" fillId="2" borderId="0" xfId="0" applyNumberFormat="1" applyFont="1" applyFill="1" applyBorder="1" applyAlignment="1" applyProtection="1">
      <alignment horizontal="right" vertical="center"/>
      <protection locked="0"/>
    </xf>
    <xf numFmtId="2" fontId="21" fillId="2" borderId="0" xfId="0" applyNumberFormat="1" applyFont="1" applyFill="1" applyBorder="1" applyAlignment="1" applyProtection="1">
      <alignment horizontal="right" vertical="center"/>
      <protection locked="0"/>
    </xf>
    <xf numFmtId="1" fontId="26" fillId="2" borderId="1" xfId="0" applyNumberFormat="1" applyFont="1" applyFill="1" applyBorder="1" applyAlignment="1" applyProtection="1">
      <alignment horizontal="left" vertical="center" wrapText="1"/>
      <protection hidden="1"/>
    </xf>
    <xf numFmtId="1" fontId="26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left" vertical="center" wrapText="1"/>
      <protection hidden="1"/>
    </xf>
    <xf numFmtId="2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 applyProtection="1">
      <alignment horizontal="center" vertical="center"/>
      <protection locked="0"/>
    </xf>
    <xf numFmtId="1" fontId="27" fillId="3" borderId="1" xfId="0" applyNumberFormat="1" applyFont="1" applyFill="1" applyBorder="1" applyAlignment="1" applyProtection="1">
      <alignment horizontal="left" wrapText="1"/>
      <protection hidden="1"/>
    </xf>
    <xf numFmtId="1" fontId="27" fillId="3" borderId="1" xfId="0" applyNumberFormat="1" applyFont="1" applyFill="1" applyBorder="1" applyAlignment="1">
      <alignment horizontal="center" wrapText="1"/>
    </xf>
    <xf numFmtId="3" fontId="27" fillId="3" borderId="1" xfId="0" applyNumberFormat="1" applyFont="1" applyFill="1" applyBorder="1" applyAlignment="1" applyProtection="1">
      <alignment horizontal="center"/>
      <protection locked="0"/>
    </xf>
    <xf numFmtId="2" fontId="28" fillId="3" borderId="1" xfId="0" applyNumberFormat="1" applyFont="1" applyFill="1" applyBorder="1" applyAlignment="1" applyProtection="1">
      <alignment horizontal="left" vertical="center" wrapText="1"/>
      <protection hidden="1"/>
    </xf>
    <xf numFmtId="2" fontId="28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left" vertical="center" wrapText="1" indent="2"/>
      <protection hidden="1"/>
    </xf>
    <xf numFmtId="1" fontId="28" fillId="2" borderId="1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/>
    </xf>
    <xf numFmtId="3" fontId="28" fillId="4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 applyProtection="1">
      <alignment horizontal="left" vertical="center" wrapText="1" indent="2"/>
      <protection hidden="1"/>
    </xf>
    <xf numFmtId="1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 applyProtection="1">
      <alignment horizontal="left" vertical="center" wrapText="1" indent="4"/>
      <protection hidden="1"/>
    </xf>
    <xf numFmtId="1" fontId="30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 applyProtection="1">
      <alignment horizontal="center" vertical="center"/>
      <protection locked="0"/>
    </xf>
    <xf numFmtId="1" fontId="29" fillId="0" borderId="1" xfId="0" applyNumberFormat="1" applyFont="1" applyFill="1" applyBorder="1" applyAlignment="1" applyProtection="1">
      <alignment horizontal="left" vertical="center" wrapText="1"/>
      <protection hidden="1"/>
    </xf>
    <xf numFmtId="3" fontId="29" fillId="0" borderId="1" xfId="0" applyNumberFormat="1" applyFont="1" applyFill="1" applyBorder="1" applyAlignment="1" applyProtection="1">
      <alignment horizontal="center" vertical="center"/>
      <protection locked="0"/>
    </xf>
    <xf numFmtId="2" fontId="29" fillId="0" borderId="1" xfId="0" applyNumberFormat="1" applyFont="1" applyFill="1" applyBorder="1" applyAlignment="1" applyProtection="1">
      <alignment horizontal="center" vertical="center"/>
      <protection locked="0"/>
    </xf>
    <xf numFmtId="1" fontId="29" fillId="0" borderId="1" xfId="0" applyNumberFormat="1" applyFont="1" applyFill="1" applyBorder="1" applyAlignment="1" applyProtection="1">
      <alignment horizontal="left" vertical="center" wrapText="1" indent="4"/>
      <protection hidden="1"/>
    </xf>
    <xf numFmtId="1" fontId="28" fillId="2" borderId="1" xfId="0" applyNumberFormat="1" applyFont="1" applyFill="1" applyBorder="1" applyAlignment="1" applyProtection="1">
      <alignment horizontal="left" vertical="center" wrapText="1"/>
      <protection hidden="1"/>
    </xf>
    <xf numFmtId="3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3" borderId="1" xfId="0" applyNumberFormat="1" applyFont="1" applyFill="1" applyBorder="1" applyAlignment="1" applyProtection="1">
      <alignment horizontal="left" vertical="top" wrapText="1"/>
      <protection hidden="1"/>
    </xf>
    <xf numFmtId="1" fontId="28" fillId="3" borderId="1" xfId="0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 applyProtection="1">
      <alignment horizontal="center" vertical="center"/>
      <protection locked="0"/>
    </xf>
    <xf numFmtId="1" fontId="28" fillId="4" borderId="1" xfId="0" applyNumberFormat="1" applyFont="1" applyFill="1" applyBorder="1" applyAlignment="1" applyProtection="1">
      <alignment horizontal="left" vertical="top" wrapText="1"/>
      <protection hidden="1"/>
    </xf>
    <xf numFmtId="1" fontId="28" fillId="4" borderId="1" xfId="0" applyNumberFormat="1" applyFont="1" applyFill="1" applyBorder="1" applyAlignment="1">
      <alignment horizontal="center" vertical="center" wrapText="1"/>
    </xf>
    <xf numFmtId="3" fontId="28" fillId="4" borderId="1" xfId="0" applyNumberFormat="1" applyFont="1" applyFill="1" applyBorder="1" applyAlignment="1" applyProtection="1">
      <alignment horizontal="center" vertical="center"/>
      <protection locked="0"/>
    </xf>
    <xf numFmtId="1" fontId="28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 applyProtection="1">
      <alignment horizontal="center" vertical="center"/>
      <protection locked="0"/>
    </xf>
    <xf numFmtId="164" fontId="27" fillId="3" borderId="1" xfId="0" applyNumberFormat="1" applyFont="1" applyFill="1" applyBorder="1" applyAlignment="1" applyProtection="1">
      <alignment horizontal="left" vertical="center" wrapText="1" indent="3"/>
      <protection hidden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 applyProtection="1">
      <alignment horizontal="center" vertical="center"/>
      <protection locked="0"/>
    </xf>
    <xf numFmtId="1" fontId="28" fillId="4" borderId="1" xfId="0" applyNumberFormat="1" applyFont="1" applyFill="1" applyBorder="1" applyAlignment="1" applyProtection="1">
      <alignment horizontal="left" vertical="center" wrapText="1"/>
      <protection hidden="1"/>
    </xf>
    <xf numFmtId="165" fontId="28" fillId="4" borderId="1" xfId="0" applyNumberFormat="1" applyFont="1" applyFill="1" applyBorder="1" applyAlignment="1" applyProtection="1">
      <alignment horizontal="center" vertical="center"/>
      <protection locked="0"/>
    </xf>
    <xf numFmtId="1" fontId="27" fillId="3" borderId="1" xfId="0" applyNumberFormat="1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 applyProtection="1">
      <alignment horizontal="center" vertical="center"/>
      <protection locked="0"/>
    </xf>
    <xf numFmtId="4" fontId="2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hidden="1"/>
    </xf>
    <xf numFmtId="49" fontId="28" fillId="2" borderId="1" xfId="0" applyNumberFormat="1" applyFont="1" applyFill="1" applyBorder="1" applyAlignment="1">
      <alignment horizontal="center" vertical="center" wrapText="1"/>
    </xf>
    <xf numFmtId="165" fontId="28" fillId="2" borderId="1" xfId="0" applyNumberFormat="1" applyFont="1" applyFill="1" applyBorder="1" applyAlignment="1" applyProtection="1">
      <alignment horizontal="center" vertical="center"/>
      <protection locked="0"/>
    </xf>
    <xf numFmtId="49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left" vertical="center" wrapText="1"/>
      <protection hidden="1"/>
    </xf>
    <xf numFmtId="49" fontId="28" fillId="3" borderId="1" xfId="0" applyNumberFormat="1" applyFont="1" applyFill="1" applyBorder="1" applyAlignment="1">
      <alignment horizontal="center" vertical="center" wrapText="1"/>
    </xf>
    <xf numFmtId="165" fontId="28" fillId="3" borderId="1" xfId="0" applyNumberFormat="1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left" vertical="center" wrapText="1"/>
      <protection hidden="1"/>
    </xf>
    <xf numFmtId="49" fontId="31" fillId="3" borderId="1" xfId="0" applyNumberFormat="1" applyFont="1" applyFill="1" applyBorder="1" applyAlignment="1">
      <alignment horizontal="center" vertical="center" wrapText="1"/>
    </xf>
    <xf numFmtId="164" fontId="31" fillId="3" borderId="1" xfId="0" applyNumberFormat="1" applyFont="1" applyFill="1" applyBorder="1" applyAlignment="1" applyProtection="1">
      <alignment horizontal="center" vertical="center"/>
      <protection locked="0"/>
    </xf>
    <xf numFmtId="2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left" vertical="center" wrapText="1" indent="1"/>
      <protection hidden="1"/>
    </xf>
    <xf numFmtId="1" fontId="28" fillId="0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27" fillId="3" borderId="1" xfId="0" applyNumberFormat="1" applyFont="1" applyFill="1" applyBorder="1" applyAlignment="1" applyProtection="1">
      <alignment horizontal="left" vertical="center" wrapText="1" indent="1"/>
      <protection hidden="1"/>
    </xf>
    <xf numFmtId="0" fontId="28" fillId="2" borderId="1" xfId="0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locked="0"/>
    </xf>
    <xf numFmtId="0" fontId="28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8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abSelected="1" view="pageBreakPreview" zoomScaleNormal="115" zoomScaleSheetLayoutView="100" workbookViewId="0">
      <pane xSplit="3" ySplit="9" topLeftCell="E62" activePane="bottomRight" state="frozen"/>
      <selection pane="topRight"/>
      <selection pane="bottomLeft"/>
      <selection pane="bottomRight" activeCell="J9" sqref="J9"/>
    </sheetView>
  </sheetViews>
  <sheetFormatPr defaultColWidth="10.140625" defaultRowHeight="14.45" customHeight="1" x14ac:dyDescent="0.2"/>
  <cols>
    <col min="1" max="1" width="1" style="3" customWidth="1"/>
    <col min="2" max="2" width="32.85546875" style="3" customWidth="1"/>
    <col min="3" max="3" width="13" style="3" customWidth="1"/>
    <col min="4" max="4" width="12.42578125" style="3" hidden="1" customWidth="1"/>
    <col min="5" max="7" width="12.42578125" style="3" customWidth="1"/>
    <col min="8" max="22" width="12.28515625" style="3" customWidth="1"/>
    <col min="23" max="16384" width="10.140625" style="3"/>
  </cols>
  <sheetData>
    <row r="1" spans="1:22" ht="16.5" customHeight="1" x14ac:dyDescent="0.2">
      <c r="A1" s="1"/>
      <c r="B1" s="2"/>
      <c r="C1" s="53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Q1" s="1"/>
      <c r="R1" s="56"/>
      <c r="S1" s="56"/>
      <c r="T1" s="1"/>
      <c r="U1" s="56"/>
      <c r="V1" s="56"/>
    </row>
    <row r="2" spans="1:22" ht="16.5" customHeight="1" x14ac:dyDescent="0.2">
      <c r="A2" s="1"/>
      <c r="B2" s="2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Q2" s="1"/>
      <c r="R2" s="57" t="s">
        <v>57</v>
      </c>
      <c r="S2" s="57"/>
      <c r="T2" s="57"/>
      <c r="U2" s="57"/>
      <c r="V2" s="57"/>
    </row>
    <row r="3" spans="1:22" ht="64.5" customHeight="1" x14ac:dyDescent="0.2">
      <c r="A3" s="1"/>
      <c r="B3" s="2"/>
      <c r="C3" s="53"/>
      <c r="D3" s="53"/>
      <c r="E3" s="53"/>
      <c r="F3" s="53"/>
      <c r="G3" s="1"/>
      <c r="H3" s="1"/>
      <c r="I3" s="1"/>
      <c r="J3" s="1"/>
      <c r="K3" s="1"/>
      <c r="L3" s="1"/>
      <c r="M3" s="1"/>
      <c r="N3" s="1"/>
      <c r="Q3" s="1"/>
      <c r="R3" s="57"/>
      <c r="S3" s="57"/>
      <c r="T3" s="57"/>
      <c r="U3" s="57"/>
      <c r="V3" s="57"/>
    </row>
    <row r="4" spans="1:22" s="5" customFormat="1" ht="23.25" customHeight="1" x14ac:dyDescent="0.25">
      <c r="A4" s="4"/>
      <c r="B4" s="58"/>
      <c r="C4" s="58"/>
      <c r="D4" s="58"/>
      <c r="E4" s="54"/>
      <c r="F4" s="54"/>
      <c r="G4" s="54"/>
      <c r="H4" s="54"/>
      <c r="I4" s="54"/>
      <c r="J4" s="4"/>
      <c r="K4" s="4"/>
      <c r="L4" s="59"/>
      <c r="M4" s="59"/>
      <c r="N4" s="59"/>
      <c r="O4" s="59"/>
      <c r="P4" s="59"/>
      <c r="Q4" s="54"/>
      <c r="U4" s="60"/>
      <c r="V4" s="60"/>
    </row>
    <row r="5" spans="1:22" ht="60" customHeight="1" x14ac:dyDescent="0.2">
      <c r="A5" s="1"/>
      <c r="B5" s="61"/>
      <c r="C5" s="62"/>
      <c r="D5" s="6"/>
      <c r="E5" s="63" t="s">
        <v>56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"/>
      <c r="S5" s="1"/>
      <c r="T5" s="1"/>
      <c r="U5" s="1"/>
      <c r="V5" s="1"/>
    </row>
    <row r="6" spans="1:22" ht="14.25" customHeight="1" x14ac:dyDescent="0.2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30" customFormat="1" ht="16.5" customHeight="1" x14ac:dyDescent="0.2">
      <c r="A7" s="7"/>
      <c r="B7" s="127" t="s">
        <v>0</v>
      </c>
      <c r="C7" s="127" t="s">
        <v>1</v>
      </c>
      <c r="D7" s="128" t="s">
        <v>2</v>
      </c>
      <c r="E7" s="127" t="s">
        <v>2</v>
      </c>
      <c r="F7" s="127" t="s">
        <v>2</v>
      </c>
      <c r="G7" s="127" t="s">
        <v>3</v>
      </c>
      <c r="H7" s="129" t="s">
        <v>4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s="130" customFormat="1" ht="16.5" customHeight="1" x14ac:dyDescent="0.2">
      <c r="A8" s="7"/>
      <c r="B8" s="131"/>
      <c r="C8" s="131"/>
      <c r="D8" s="132"/>
      <c r="E8" s="131"/>
      <c r="F8" s="131"/>
      <c r="G8" s="131"/>
      <c r="H8" s="127">
        <v>2020</v>
      </c>
      <c r="I8" s="127"/>
      <c r="J8" s="127"/>
      <c r="K8" s="127">
        <v>2021</v>
      </c>
      <c r="L8" s="127"/>
      <c r="M8" s="127"/>
      <c r="N8" s="127">
        <v>2022</v>
      </c>
      <c r="O8" s="127"/>
      <c r="P8" s="127"/>
      <c r="Q8" s="127">
        <v>2023</v>
      </c>
      <c r="R8" s="127"/>
      <c r="S8" s="127"/>
      <c r="T8" s="127">
        <v>2024</v>
      </c>
      <c r="U8" s="127"/>
      <c r="V8" s="127"/>
    </row>
    <row r="9" spans="1:22" s="9" customFormat="1" ht="69" customHeight="1" x14ac:dyDescent="0.2">
      <c r="A9" s="8"/>
      <c r="B9" s="127"/>
      <c r="C9" s="127"/>
      <c r="D9" s="133" t="s">
        <v>5</v>
      </c>
      <c r="E9" s="134" t="s">
        <v>6</v>
      </c>
      <c r="F9" s="134" t="s">
        <v>7</v>
      </c>
      <c r="G9" s="134">
        <v>2019</v>
      </c>
      <c r="H9" s="134" t="s">
        <v>8</v>
      </c>
      <c r="I9" s="134" t="s">
        <v>9</v>
      </c>
      <c r="J9" s="134" t="s">
        <v>10</v>
      </c>
      <c r="K9" s="134" t="s">
        <v>8</v>
      </c>
      <c r="L9" s="134" t="s">
        <v>9</v>
      </c>
      <c r="M9" s="134" t="s">
        <v>10</v>
      </c>
      <c r="N9" s="134" t="s">
        <v>8</v>
      </c>
      <c r="O9" s="134" t="s">
        <v>9</v>
      </c>
      <c r="P9" s="134" t="s">
        <v>10</v>
      </c>
      <c r="Q9" s="134" t="s">
        <v>8</v>
      </c>
      <c r="R9" s="134" t="s">
        <v>9</v>
      </c>
      <c r="S9" s="134" t="s">
        <v>10</v>
      </c>
      <c r="T9" s="134" t="s">
        <v>8</v>
      </c>
      <c r="U9" s="134" t="s">
        <v>9</v>
      </c>
      <c r="V9" s="134" t="s">
        <v>10</v>
      </c>
    </row>
    <row r="10" spans="1:22" s="11" customFormat="1" ht="39" customHeight="1" x14ac:dyDescent="0.2">
      <c r="A10" s="10"/>
      <c r="B10" s="67" t="s">
        <v>11</v>
      </c>
      <c r="C10" s="68" t="s">
        <v>12</v>
      </c>
      <c r="D10" s="69">
        <v>113777</v>
      </c>
      <c r="E10" s="69">
        <v>113878</v>
      </c>
      <c r="F10" s="69">
        <v>114010</v>
      </c>
      <c r="G10" s="69">
        <v>114145</v>
      </c>
      <c r="H10" s="69">
        <v>114145</v>
      </c>
      <c r="I10" s="69">
        <v>114215</v>
      </c>
      <c r="J10" s="69">
        <v>114305</v>
      </c>
      <c r="K10" s="69">
        <v>114215</v>
      </c>
      <c r="L10" s="69">
        <v>114325</v>
      </c>
      <c r="M10" s="69">
        <v>114390</v>
      </c>
      <c r="N10" s="69">
        <v>114265</v>
      </c>
      <c r="O10" s="69">
        <v>114395</v>
      </c>
      <c r="P10" s="69">
        <v>114480</v>
      </c>
      <c r="Q10" s="69">
        <v>114315</v>
      </c>
      <c r="R10" s="69">
        <v>114465</v>
      </c>
      <c r="S10" s="69">
        <v>114570</v>
      </c>
      <c r="T10" s="69">
        <v>114365</v>
      </c>
      <c r="U10" s="69">
        <v>114535</v>
      </c>
      <c r="V10" s="69">
        <v>114660</v>
      </c>
    </row>
    <row r="11" spans="1:22" s="11" customFormat="1" ht="35.25" customHeight="1" x14ac:dyDescent="0.2">
      <c r="A11" s="10"/>
      <c r="B11" s="67" t="s">
        <v>13</v>
      </c>
      <c r="C11" s="68" t="s">
        <v>12</v>
      </c>
      <c r="D11" s="69">
        <v>70633</v>
      </c>
      <c r="E11" s="69">
        <v>70301</v>
      </c>
      <c r="F11" s="69">
        <v>70269</v>
      </c>
      <c r="G11" s="69">
        <v>70290</v>
      </c>
      <c r="H11" s="69">
        <v>70290</v>
      </c>
      <c r="I11" s="69">
        <v>70310</v>
      </c>
      <c r="J11" s="69">
        <v>70350</v>
      </c>
      <c r="K11" s="69">
        <v>70300</v>
      </c>
      <c r="L11" s="69">
        <v>70320</v>
      </c>
      <c r="M11" s="69">
        <v>70400</v>
      </c>
      <c r="N11" s="69">
        <v>70310</v>
      </c>
      <c r="O11" s="69">
        <v>70330</v>
      </c>
      <c r="P11" s="69">
        <v>70350</v>
      </c>
      <c r="Q11" s="69">
        <v>70320</v>
      </c>
      <c r="R11" s="69">
        <v>70340</v>
      </c>
      <c r="S11" s="69">
        <v>70360</v>
      </c>
      <c r="T11" s="69">
        <v>70330</v>
      </c>
      <c r="U11" s="69">
        <v>70350</v>
      </c>
      <c r="V11" s="69">
        <v>70370</v>
      </c>
    </row>
    <row r="12" spans="1:22" s="13" customFormat="1" ht="20.25" hidden="1" customHeight="1" x14ac:dyDescent="0.2">
      <c r="A12" s="12"/>
      <c r="B12" s="70" t="s">
        <v>14</v>
      </c>
      <c r="C12" s="71" t="s">
        <v>15</v>
      </c>
      <c r="D12" s="72"/>
      <c r="E12" s="72">
        <v>99.529964747356047</v>
      </c>
      <c r="F12" s="72">
        <v>99.95448144407618</v>
      </c>
      <c r="G12" s="72">
        <v>100.02988515561628</v>
      </c>
      <c r="H12" s="72">
        <v>100</v>
      </c>
      <c r="I12" s="72">
        <v>100.02845354958032</v>
      </c>
      <c r="J12" s="72">
        <v>100.08536064874095</v>
      </c>
      <c r="K12" s="72">
        <v>100.01422677479015</v>
      </c>
      <c r="L12" s="72">
        <v>100.01422272791922</v>
      </c>
      <c r="M12" s="72">
        <v>100.07107320540156</v>
      </c>
      <c r="N12" s="72">
        <v>100.01422475106685</v>
      </c>
      <c r="O12" s="72">
        <v>100.01422070534699</v>
      </c>
      <c r="P12" s="72">
        <v>99.928977272727266</v>
      </c>
      <c r="Q12" s="72">
        <v>100.01422272791922</v>
      </c>
      <c r="R12" s="72">
        <v>100.01421868334992</v>
      </c>
      <c r="S12" s="72">
        <v>100.01421464108032</v>
      </c>
      <c r="T12" s="72">
        <v>100.01422070534699</v>
      </c>
      <c r="U12" s="72">
        <v>100.01421666192778</v>
      </c>
      <c r="V12" s="72">
        <v>100.01421262080727</v>
      </c>
    </row>
    <row r="13" spans="1:22" s="15" customFormat="1" ht="15" hidden="1" customHeight="1" x14ac:dyDescent="0.25">
      <c r="A13" s="14"/>
      <c r="B13" s="73" t="s">
        <v>16</v>
      </c>
      <c r="C13" s="74"/>
      <c r="D13" s="75">
        <f t="shared" ref="D13" si="0">D14+D40+D42+D44</f>
        <v>70633</v>
      </c>
      <c r="E13" s="75">
        <v>70301</v>
      </c>
      <c r="F13" s="75">
        <v>70269</v>
      </c>
      <c r="G13" s="75">
        <v>70290</v>
      </c>
      <c r="H13" s="75">
        <v>70290</v>
      </c>
      <c r="I13" s="75">
        <v>70310</v>
      </c>
      <c r="J13" s="75">
        <v>70350</v>
      </c>
      <c r="K13" s="75">
        <v>70300</v>
      </c>
      <c r="L13" s="75">
        <v>70320</v>
      </c>
      <c r="M13" s="75">
        <v>70400</v>
      </c>
      <c r="N13" s="75">
        <v>70310</v>
      </c>
      <c r="O13" s="75">
        <v>70330</v>
      </c>
      <c r="P13" s="75">
        <v>70350</v>
      </c>
      <c r="Q13" s="75">
        <v>70320</v>
      </c>
      <c r="R13" s="75">
        <v>70340</v>
      </c>
      <c r="S13" s="75">
        <v>70360</v>
      </c>
      <c r="T13" s="75">
        <v>70330</v>
      </c>
      <c r="U13" s="75">
        <v>70350</v>
      </c>
      <c r="V13" s="75">
        <v>70370</v>
      </c>
    </row>
    <row r="14" spans="1:22" s="11" customFormat="1" ht="48" customHeight="1" x14ac:dyDescent="0.2">
      <c r="A14" s="10"/>
      <c r="B14" s="67" t="s">
        <v>17</v>
      </c>
      <c r="C14" s="68" t="s">
        <v>12</v>
      </c>
      <c r="D14" s="69">
        <f t="shared" ref="D14" si="1">D18+D20</f>
        <v>47780</v>
      </c>
      <c r="E14" s="69">
        <v>47830</v>
      </c>
      <c r="F14" s="69">
        <v>47894</v>
      </c>
      <c r="G14" s="69">
        <v>47950</v>
      </c>
      <c r="H14" s="69">
        <v>47980</v>
      </c>
      <c r="I14" s="69">
        <v>48040</v>
      </c>
      <c r="J14" s="69">
        <v>48240</v>
      </c>
      <c r="K14" s="69">
        <v>48030</v>
      </c>
      <c r="L14" s="69">
        <v>48140</v>
      </c>
      <c r="M14" s="69">
        <v>48390</v>
      </c>
      <c r="N14" s="69">
        <v>48080</v>
      </c>
      <c r="O14" s="69">
        <v>48240</v>
      </c>
      <c r="P14" s="69">
        <v>48550</v>
      </c>
      <c r="Q14" s="69">
        <v>48140</v>
      </c>
      <c r="R14" s="69">
        <v>48350</v>
      </c>
      <c r="S14" s="69">
        <v>48720</v>
      </c>
      <c r="T14" s="69">
        <v>48460</v>
      </c>
      <c r="U14" s="69">
        <v>48470</v>
      </c>
      <c r="V14" s="69">
        <v>48880</v>
      </c>
    </row>
    <row r="15" spans="1:22" s="17" customFormat="1" ht="20.25" hidden="1" customHeight="1" x14ac:dyDescent="0.2">
      <c r="A15" s="16"/>
      <c r="B15" s="76"/>
      <c r="C15" s="77" t="s">
        <v>15</v>
      </c>
      <c r="D15" s="78"/>
      <c r="E15" s="78">
        <v>100.10464629552114</v>
      </c>
      <c r="F15" s="78">
        <v>100.13380723395358</v>
      </c>
      <c r="G15" s="78">
        <v>100.11692487576731</v>
      </c>
      <c r="H15" s="78">
        <v>100.06256517205424</v>
      </c>
      <c r="I15" s="78">
        <v>100.18769551616266</v>
      </c>
      <c r="J15" s="78">
        <v>100.60479666319083</v>
      </c>
      <c r="K15" s="78">
        <v>100.10421008753647</v>
      </c>
      <c r="L15" s="78">
        <v>100.20815986677769</v>
      </c>
      <c r="M15" s="78">
        <v>100.31094527363184</v>
      </c>
      <c r="N15" s="78">
        <v>100.10410160316469</v>
      </c>
      <c r="O15" s="78">
        <v>100.20772746157043</v>
      </c>
      <c r="P15" s="78">
        <v>100.330646827857</v>
      </c>
      <c r="Q15" s="78">
        <v>100.12479201331115</v>
      </c>
      <c r="R15" s="78">
        <v>100.22802653399667</v>
      </c>
      <c r="S15" s="78">
        <v>100.35015447991762</v>
      </c>
      <c r="T15" s="78">
        <v>100.66472787702534</v>
      </c>
      <c r="U15" s="78">
        <v>100.24819027921406</v>
      </c>
      <c r="V15" s="78">
        <v>100.32840722495895</v>
      </c>
    </row>
    <row r="16" spans="1:22" s="18" customFormat="1" ht="15.75" hidden="1" x14ac:dyDescent="0.2">
      <c r="A16" s="10"/>
      <c r="B16" s="79"/>
      <c r="C16" s="80" t="s">
        <v>18</v>
      </c>
      <c r="D16" s="81"/>
      <c r="E16" s="82">
        <v>47830</v>
      </c>
      <c r="F16" s="82">
        <v>47894</v>
      </c>
      <c r="G16" s="82">
        <v>47950</v>
      </c>
      <c r="H16" s="82">
        <v>47980</v>
      </c>
      <c r="I16" s="82">
        <v>48040</v>
      </c>
      <c r="J16" s="82">
        <v>48240</v>
      </c>
      <c r="K16" s="82">
        <v>48030</v>
      </c>
      <c r="L16" s="82">
        <v>48140</v>
      </c>
      <c r="M16" s="82">
        <v>48390</v>
      </c>
      <c r="N16" s="82">
        <v>48080</v>
      </c>
      <c r="O16" s="82">
        <v>48240</v>
      </c>
      <c r="P16" s="82">
        <v>48550</v>
      </c>
      <c r="Q16" s="82">
        <v>48140</v>
      </c>
      <c r="R16" s="82">
        <v>48350</v>
      </c>
      <c r="S16" s="82">
        <v>48720</v>
      </c>
      <c r="T16" s="82">
        <v>48460</v>
      </c>
      <c r="U16" s="82">
        <v>48660</v>
      </c>
      <c r="V16" s="82">
        <v>48880</v>
      </c>
    </row>
    <row r="17" spans="1:22" s="20" customFormat="1" ht="13.15" hidden="1" customHeight="1" x14ac:dyDescent="0.2">
      <c r="A17" s="19"/>
      <c r="B17" s="83" t="s">
        <v>19</v>
      </c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 s="20" customFormat="1" ht="27.75" hidden="1" customHeight="1" x14ac:dyDescent="0.2">
      <c r="A18" s="19"/>
      <c r="B18" s="86" t="s">
        <v>20</v>
      </c>
      <c r="C18" s="87" t="s">
        <v>12</v>
      </c>
      <c r="D18" s="88">
        <v>33446</v>
      </c>
      <c r="E18" s="88">
        <v>33483</v>
      </c>
      <c r="F18" s="88">
        <v>33483</v>
      </c>
      <c r="G18" s="88">
        <v>33525</v>
      </c>
      <c r="H18" s="88">
        <v>33560</v>
      </c>
      <c r="I18" s="88">
        <v>33665</v>
      </c>
      <c r="J18" s="88">
        <v>33770</v>
      </c>
      <c r="K18" s="88">
        <v>33715</v>
      </c>
      <c r="L18" s="88">
        <v>33847</v>
      </c>
      <c r="M18" s="88">
        <v>33980</v>
      </c>
      <c r="N18" s="88">
        <v>33885</v>
      </c>
      <c r="O18" s="88">
        <v>34064</v>
      </c>
      <c r="P18" s="88">
        <v>34220</v>
      </c>
      <c r="Q18" s="88">
        <v>33885</v>
      </c>
      <c r="R18" s="88">
        <v>34064</v>
      </c>
      <c r="S18" s="88">
        <v>34220</v>
      </c>
      <c r="T18" s="88">
        <v>33885</v>
      </c>
      <c r="U18" s="88">
        <v>34064</v>
      </c>
      <c r="V18" s="88">
        <v>34220</v>
      </c>
    </row>
    <row r="19" spans="1:22" s="20" customFormat="1" ht="17.45" hidden="1" customHeight="1" x14ac:dyDescent="0.2">
      <c r="A19" s="19"/>
      <c r="B19" s="89"/>
      <c r="C19" s="84"/>
      <c r="D19" s="90"/>
      <c r="E19" s="90"/>
      <c r="F19" s="90"/>
      <c r="G19" s="91">
        <v>100.12543678881821</v>
      </c>
      <c r="H19" s="91">
        <v>100.10439970171514</v>
      </c>
      <c r="I19" s="91">
        <v>100.41759880686054</v>
      </c>
      <c r="J19" s="91">
        <v>100.73079791200597</v>
      </c>
      <c r="K19" s="91">
        <v>100.46185935637664</v>
      </c>
      <c r="L19" s="91">
        <v>100.54062082281301</v>
      </c>
      <c r="M19" s="91">
        <v>100.62185371631627</v>
      </c>
      <c r="N19" s="91">
        <v>100.50422660536853</v>
      </c>
      <c r="O19" s="91">
        <v>100.64112033562797</v>
      </c>
      <c r="P19" s="91">
        <v>100.70629782224839</v>
      </c>
      <c r="Q19" s="91">
        <v>100</v>
      </c>
      <c r="R19" s="91">
        <v>100</v>
      </c>
      <c r="S19" s="91">
        <v>100</v>
      </c>
      <c r="T19" s="91">
        <v>100</v>
      </c>
      <c r="U19" s="91">
        <v>100</v>
      </c>
      <c r="V19" s="91">
        <v>100</v>
      </c>
    </row>
    <row r="20" spans="1:22" s="20" customFormat="1" ht="27.75" hidden="1" customHeight="1" x14ac:dyDescent="0.2">
      <c r="A20" s="19"/>
      <c r="B20" s="92" t="s">
        <v>21</v>
      </c>
      <c r="C20" s="84" t="s">
        <v>12</v>
      </c>
      <c r="D20" s="90">
        <v>14334</v>
      </c>
      <c r="E20" s="90">
        <v>14347</v>
      </c>
      <c r="F20" s="90">
        <v>14347</v>
      </c>
      <c r="G20" s="90">
        <v>14365</v>
      </c>
      <c r="H20" s="90">
        <v>14380</v>
      </c>
      <c r="I20" s="90">
        <v>14425</v>
      </c>
      <c r="J20" s="90">
        <v>14470</v>
      </c>
      <c r="K20" s="90">
        <v>14445</v>
      </c>
      <c r="L20" s="90">
        <v>14503</v>
      </c>
      <c r="M20" s="90">
        <v>14560</v>
      </c>
      <c r="N20" s="90">
        <v>14515</v>
      </c>
      <c r="O20" s="90">
        <v>14596</v>
      </c>
      <c r="P20" s="90">
        <v>14660</v>
      </c>
      <c r="Q20" s="90">
        <v>14515</v>
      </c>
      <c r="R20" s="90">
        <v>14596</v>
      </c>
      <c r="S20" s="90">
        <v>14660</v>
      </c>
      <c r="T20" s="90">
        <v>14515</v>
      </c>
      <c r="U20" s="90">
        <v>14596</v>
      </c>
      <c r="V20" s="90">
        <v>14660</v>
      </c>
    </row>
    <row r="21" spans="1:22" s="20" customFormat="1" ht="17.45" hidden="1" customHeight="1" x14ac:dyDescent="0.2">
      <c r="A21" s="19"/>
      <c r="B21" s="89"/>
      <c r="C21" s="84"/>
      <c r="D21" s="90"/>
      <c r="E21" s="90"/>
      <c r="F21" s="90"/>
      <c r="G21" s="91">
        <v>100.12546176901094</v>
      </c>
      <c r="H21" s="91">
        <v>100.10442046641141</v>
      </c>
      <c r="I21" s="91">
        <v>100.41768186564566</v>
      </c>
      <c r="J21" s="91">
        <v>100.73094326487993</v>
      </c>
      <c r="K21" s="91">
        <v>100.452016689847</v>
      </c>
      <c r="L21" s="91">
        <v>100.54072790294629</v>
      </c>
      <c r="M21" s="91">
        <v>100.62197650310989</v>
      </c>
      <c r="N21" s="91">
        <v>100.48459674627898</v>
      </c>
      <c r="O21" s="91">
        <v>100.64124663862648</v>
      </c>
      <c r="P21" s="91">
        <v>100.68681318681318</v>
      </c>
      <c r="Q21" s="91">
        <v>100</v>
      </c>
      <c r="R21" s="91">
        <v>100</v>
      </c>
      <c r="S21" s="91">
        <v>100</v>
      </c>
      <c r="T21" s="91">
        <v>100</v>
      </c>
      <c r="U21" s="91">
        <v>100</v>
      </c>
      <c r="V21" s="91">
        <v>100</v>
      </c>
    </row>
    <row r="22" spans="1:22" s="18" customFormat="1" ht="62.25" customHeight="1" x14ac:dyDescent="0.2">
      <c r="A22" s="10"/>
      <c r="B22" s="93" t="s">
        <v>22</v>
      </c>
      <c r="C22" s="80" t="s">
        <v>12</v>
      </c>
      <c r="D22" s="94">
        <f>D25+D26+D27+D28+D29</f>
        <v>47780</v>
      </c>
      <c r="E22" s="94">
        <v>47830</v>
      </c>
      <c r="F22" s="94">
        <v>47894</v>
      </c>
      <c r="G22" s="94">
        <v>47950</v>
      </c>
      <c r="H22" s="69">
        <v>47980</v>
      </c>
      <c r="I22" s="94">
        <v>48040</v>
      </c>
      <c r="J22" s="94">
        <v>48100</v>
      </c>
      <c r="K22" s="94">
        <v>48030</v>
      </c>
      <c r="L22" s="94">
        <v>48140</v>
      </c>
      <c r="M22" s="94">
        <v>48390</v>
      </c>
      <c r="N22" s="94">
        <v>48080</v>
      </c>
      <c r="O22" s="94">
        <v>48240</v>
      </c>
      <c r="P22" s="94">
        <v>48550</v>
      </c>
      <c r="Q22" s="94">
        <v>48140</v>
      </c>
      <c r="R22" s="94">
        <v>48350</v>
      </c>
      <c r="S22" s="94">
        <v>48720</v>
      </c>
      <c r="T22" s="94">
        <v>48200</v>
      </c>
      <c r="U22" s="94">
        <v>48470</v>
      </c>
      <c r="V22" s="94">
        <v>48880</v>
      </c>
    </row>
    <row r="23" spans="1:22" s="22" customFormat="1" ht="16.5" hidden="1" customHeight="1" x14ac:dyDescent="0.2">
      <c r="A23" s="21"/>
      <c r="B23" s="95" t="s">
        <v>22</v>
      </c>
      <c r="C23" s="96" t="s">
        <v>23</v>
      </c>
      <c r="D23" s="97">
        <f>D25+D26+D27+D28+D29</f>
        <v>47780</v>
      </c>
      <c r="E23" s="97">
        <v>47830</v>
      </c>
      <c r="F23" s="97">
        <v>47894</v>
      </c>
      <c r="G23" s="97">
        <v>47950</v>
      </c>
      <c r="H23" s="97">
        <v>47980</v>
      </c>
      <c r="I23" s="97">
        <v>48040</v>
      </c>
      <c r="J23" s="97">
        <v>48100</v>
      </c>
      <c r="K23" s="97">
        <v>48030</v>
      </c>
      <c r="L23" s="97">
        <v>48140</v>
      </c>
      <c r="M23" s="97">
        <v>48390</v>
      </c>
      <c r="N23" s="97">
        <v>48080</v>
      </c>
      <c r="O23" s="97">
        <v>48240</v>
      </c>
      <c r="P23" s="97">
        <v>48550</v>
      </c>
      <c r="Q23" s="97">
        <v>48140</v>
      </c>
      <c r="R23" s="97">
        <v>48350</v>
      </c>
      <c r="S23" s="97">
        <v>48720</v>
      </c>
      <c r="T23" s="97">
        <v>48200</v>
      </c>
      <c r="U23" s="97">
        <v>48470</v>
      </c>
      <c r="V23" s="97">
        <v>48880</v>
      </c>
    </row>
    <row r="24" spans="1:22" s="24" customFormat="1" ht="16.5" hidden="1" customHeight="1" x14ac:dyDescent="0.2">
      <c r="A24" s="23"/>
      <c r="B24" s="98"/>
      <c r="C24" s="99" t="s">
        <v>23</v>
      </c>
      <c r="D24" s="100"/>
      <c r="E24" s="100"/>
      <c r="F24" s="100"/>
      <c r="G24" s="100">
        <v>18610</v>
      </c>
      <c r="H24" s="100">
        <v>18590</v>
      </c>
      <c r="I24" s="100">
        <v>18597</v>
      </c>
      <c r="J24" s="100">
        <v>18606</v>
      </c>
      <c r="K24" s="100">
        <v>18554</v>
      </c>
      <c r="L24" s="100">
        <v>18565</v>
      </c>
      <c r="M24" s="100">
        <v>18580</v>
      </c>
      <c r="N24" s="100">
        <v>18495</v>
      </c>
      <c r="O24" s="100">
        <v>18508</v>
      </c>
      <c r="P24" s="100">
        <v>18508</v>
      </c>
      <c r="Q24" s="100">
        <v>18481</v>
      </c>
      <c r="R24" s="100">
        <v>18492</v>
      </c>
      <c r="S24" s="100">
        <v>18504</v>
      </c>
      <c r="T24" s="100">
        <v>18480</v>
      </c>
      <c r="U24" s="100">
        <v>18496</v>
      </c>
      <c r="V24" s="100">
        <v>18517</v>
      </c>
    </row>
    <row r="25" spans="1:22" s="18" customFormat="1" ht="49.5" customHeight="1" x14ac:dyDescent="0.2">
      <c r="A25" s="10"/>
      <c r="B25" s="124" t="s">
        <v>24</v>
      </c>
      <c r="C25" s="80" t="s">
        <v>12</v>
      </c>
      <c r="D25" s="94">
        <v>11320</v>
      </c>
      <c r="E25" s="94">
        <v>11261</v>
      </c>
      <c r="F25" s="94">
        <v>11255</v>
      </c>
      <c r="G25" s="94">
        <v>11245</v>
      </c>
      <c r="H25" s="94">
        <v>11242</v>
      </c>
      <c r="I25" s="94">
        <v>11245</v>
      </c>
      <c r="J25" s="94">
        <v>11248</v>
      </c>
      <c r="K25" s="94">
        <v>11240</v>
      </c>
      <c r="L25" s="94">
        <v>11245</v>
      </c>
      <c r="M25" s="94">
        <v>11250</v>
      </c>
      <c r="N25" s="94">
        <v>11210</v>
      </c>
      <c r="O25" s="94">
        <v>11215</v>
      </c>
      <c r="P25" s="94">
        <v>11205</v>
      </c>
      <c r="Q25" s="94">
        <v>11200</v>
      </c>
      <c r="R25" s="94">
        <v>11205</v>
      </c>
      <c r="S25" s="94">
        <v>11210</v>
      </c>
      <c r="T25" s="94">
        <v>11195</v>
      </c>
      <c r="U25" s="94">
        <v>11200</v>
      </c>
      <c r="V25" s="94">
        <v>11210</v>
      </c>
    </row>
    <row r="26" spans="1:22" s="18" customFormat="1" ht="47.25" customHeight="1" x14ac:dyDescent="0.2">
      <c r="A26" s="10"/>
      <c r="B26" s="124" t="s">
        <v>25</v>
      </c>
      <c r="C26" s="80" t="s">
        <v>12</v>
      </c>
      <c r="D26" s="94">
        <v>77</v>
      </c>
      <c r="E26" s="94">
        <v>77</v>
      </c>
      <c r="F26" s="94">
        <v>78</v>
      </c>
      <c r="G26" s="94">
        <v>78</v>
      </c>
      <c r="H26" s="94">
        <v>78</v>
      </c>
      <c r="I26" s="94">
        <v>79</v>
      </c>
      <c r="J26" s="94">
        <v>80</v>
      </c>
      <c r="K26" s="94">
        <v>81</v>
      </c>
      <c r="L26" s="94">
        <v>82</v>
      </c>
      <c r="M26" s="94">
        <v>83</v>
      </c>
      <c r="N26" s="94">
        <v>81</v>
      </c>
      <c r="O26" s="94">
        <v>82</v>
      </c>
      <c r="P26" s="94">
        <v>83</v>
      </c>
      <c r="Q26" s="94">
        <v>82</v>
      </c>
      <c r="R26" s="94">
        <v>83</v>
      </c>
      <c r="S26" s="94">
        <v>84</v>
      </c>
      <c r="T26" s="94">
        <v>85</v>
      </c>
      <c r="U26" s="94">
        <v>86</v>
      </c>
      <c r="V26" s="94">
        <v>87</v>
      </c>
    </row>
    <row r="27" spans="1:22" s="18" customFormat="1" ht="33.75" customHeight="1" x14ac:dyDescent="0.2">
      <c r="A27" s="10"/>
      <c r="B27" s="124" t="s">
        <v>26</v>
      </c>
      <c r="C27" s="80" t="s">
        <v>12</v>
      </c>
      <c r="D27" s="94">
        <v>7090</v>
      </c>
      <c r="E27" s="94">
        <v>7005</v>
      </c>
      <c r="F27" s="94">
        <v>7000</v>
      </c>
      <c r="G27" s="94">
        <v>6995</v>
      </c>
      <c r="H27" s="94">
        <v>6980</v>
      </c>
      <c r="I27" s="94">
        <v>6982</v>
      </c>
      <c r="J27" s="94">
        <v>6984</v>
      </c>
      <c r="K27" s="94">
        <v>6940</v>
      </c>
      <c r="L27" s="94">
        <v>6943</v>
      </c>
      <c r="M27" s="94">
        <v>6948</v>
      </c>
      <c r="N27" s="94">
        <v>6910</v>
      </c>
      <c r="O27" s="94">
        <v>6915</v>
      </c>
      <c r="P27" s="94">
        <v>6920</v>
      </c>
      <c r="Q27" s="94">
        <v>6905</v>
      </c>
      <c r="R27" s="94">
        <v>6908</v>
      </c>
      <c r="S27" s="94">
        <v>6910</v>
      </c>
      <c r="T27" s="94">
        <v>6903</v>
      </c>
      <c r="U27" s="94">
        <v>6910</v>
      </c>
      <c r="V27" s="94">
        <v>6915</v>
      </c>
    </row>
    <row r="28" spans="1:22" s="18" customFormat="1" ht="49.5" customHeight="1" x14ac:dyDescent="0.2">
      <c r="A28" s="10"/>
      <c r="B28" s="124" t="s">
        <v>27</v>
      </c>
      <c r="C28" s="80" t="s">
        <v>12</v>
      </c>
      <c r="D28" s="94">
        <v>286</v>
      </c>
      <c r="E28" s="94">
        <v>290</v>
      </c>
      <c r="F28" s="94">
        <v>289</v>
      </c>
      <c r="G28" s="94">
        <v>292</v>
      </c>
      <c r="H28" s="94">
        <v>290</v>
      </c>
      <c r="I28" s="94">
        <v>291</v>
      </c>
      <c r="J28" s="94">
        <v>294</v>
      </c>
      <c r="K28" s="94">
        <v>293</v>
      </c>
      <c r="L28" s="94">
        <v>295</v>
      </c>
      <c r="M28" s="94">
        <v>299</v>
      </c>
      <c r="N28" s="94">
        <v>294</v>
      </c>
      <c r="O28" s="94">
        <v>296</v>
      </c>
      <c r="P28" s="94">
        <v>300</v>
      </c>
      <c r="Q28" s="94">
        <v>294</v>
      </c>
      <c r="R28" s="94">
        <v>296</v>
      </c>
      <c r="S28" s="94">
        <v>300</v>
      </c>
      <c r="T28" s="94">
        <v>297</v>
      </c>
      <c r="U28" s="94">
        <v>300</v>
      </c>
      <c r="V28" s="94">
        <v>305</v>
      </c>
    </row>
    <row r="29" spans="1:22" s="18" customFormat="1" ht="21" customHeight="1" x14ac:dyDescent="0.2">
      <c r="A29" s="10"/>
      <c r="B29" s="124" t="s">
        <v>28</v>
      </c>
      <c r="C29" s="80" t="s">
        <v>12</v>
      </c>
      <c r="D29" s="94">
        <f>D32+D33+D35</f>
        <v>29007</v>
      </c>
      <c r="E29" s="94">
        <v>29197</v>
      </c>
      <c r="F29" s="94">
        <v>29272</v>
      </c>
      <c r="G29" s="94">
        <v>29340</v>
      </c>
      <c r="H29" s="94">
        <v>29390</v>
      </c>
      <c r="I29" s="94">
        <v>29443</v>
      </c>
      <c r="J29" s="94">
        <v>29494</v>
      </c>
      <c r="K29" s="94">
        <v>29476</v>
      </c>
      <c r="L29" s="94">
        <v>29575</v>
      </c>
      <c r="M29" s="94">
        <v>29810</v>
      </c>
      <c r="N29" s="94">
        <v>29585</v>
      </c>
      <c r="O29" s="94">
        <v>29732</v>
      </c>
      <c r="P29" s="94">
        <v>30042</v>
      </c>
      <c r="Q29" s="94">
        <v>29659</v>
      </c>
      <c r="R29" s="94">
        <v>29858</v>
      </c>
      <c r="S29" s="94">
        <v>30216</v>
      </c>
      <c r="T29" s="94">
        <v>29720</v>
      </c>
      <c r="U29" s="94">
        <v>29974</v>
      </c>
      <c r="V29" s="94">
        <v>30363</v>
      </c>
    </row>
    <row r="30" spans="1:22" s="15" customFormat="1" ht="3.75" hidden="1" customHeight="1" x14ac:dyDescent="0.25">
      <c r="A30" s="14"/>
      <c r="B30" s="73" t="s">
        <v>16</v>
      </c>
      <c r="C30" s="74"/>
      <c r="D30" s="75">
        <f t="shared" ref="D30" si="2">D33+D35</f>
        <v>29007</v>
      </c>
      <c r="E30" s="75">
        <v>29197</v>
      </c>
      <c r="F30" s="75">
        <v>29272</v>
      </c>
      <c r="G30" s="75">
        <v>29340</v>
      </c>
      <c r="H30" s="75">
        <v>29390</v>
      </c>
      <c r="I30" s="75">
        <v>29443</v>
      </c>
      <c r="J30" s="75">
        <v>29494</v>
      </c>
      <c r="K30" s="75">
        <v>29476</v>
      </c>
      <c r="L30" s="75">
        <v>29575</v>
      </c>
      <c r="M30" s="75">
        <v>29810</v>
      </c>
      <c r="N30" s="75">
        <v>29585</v>
      </c>
      <c r="O30" s="75">
        <v>29732</v>
      </c>
      <c r="P30" s="75">
        <v>30042</v>
      </c>
      <c r="Q30" s="75">
        <v>29659</v>
      </c>
      <c r="R30" s="75">
        <v>29858</v>
      </c>
      <c r="S30" s="75">
        <v>30216</v>
      </c>
      <c r="T30" s="75">
        <v>29720</v>
      </c>
      <c r="U30" s="75">
        <v>29974</v>
      </c>
      <c r="V30" s="75">
        <v>30363</v>
      </c>
    </row>
    <row r="31" spans="1:22" s="18" customFormat="1" ht="18.75" customHeight="1" x14ac:dyDescent="0.2">
      <c r="A31" s="10"/>
      <c r="B31" s="93" t="s">
        <v>29</v>
      </c>
      <c r="C31" s="80" t="s">
        <v>18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18" customFormat="1" ht="52.5" customHeight="1" x14ac:dyDescent="0.2">
      <c r="A32" s="10"/>
      <c r="B32" s="124" t="s">
        <v>30</v>
      </c>
      <c r="C32" s="80" t="s">
        <v>12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</row>
    <row r="33" spans="1:22" s="26" customFormat="1" ht="18" customHeight="1" x14ac:dyDescent="0.2">
      <c r="A33" s="25"/>
      <c r="B33" s="125" t="s">
        <v>31</v>
      </c>
      <c r="C33" s="101" t="s">
        <v>12</v>
      </c>
      <c r="D33" s="102">
        <v>21122</v>
      </c>
      <c r="E33" s="102">
        <v>22852</v>
      </c>
      <c r="F33" s="102">
        <v>22924</v>
      </c>
      <c r="G33" s="102">
        <v>22990</v>
      </c>
      <c r="H33" s="102">
        <v>23025</v>
      </c>
      <c r="I33" s="102">
        <v>23060</v>
      </c>
      <c r="J33" s="102">
        <v>23100</v>
      </c>
      <c r="K33" s="102">
        <v>23080</v>
      </c>
      <c r="L33" s="102">
        <v>23155</v>
      </c>
      <c r="M33" s="102">
        <v>23320</v>
      </c>
      <c r="N33" s="102">
        <v>23135</v>
      </c>
      <c r="O33" s="102">
        <v>23255</v>
      </c>
      <c r="P33" s="102">
        <v>23460</v>
      </c>
      <c r="Q33" s="102">
        <v>23195</v>
      </c>
      <c r="R33" s="102">
        <v>23355</v>
      </c>
      <c r="S33" s="102">
        <v>23600</v>
      </c>
      <c r="T33" s="102">
        <v>23250</v>
      </c>
      <c r="U33" s="102">
        <v>23450</v>
      </c>
      <c r="V33" s="102">
        <v>23720</v>
      </c>
    </row>
    <row r="34" spans="1:22" s="28" customFormat="1" ht="15.75" hidden="1" x14ac:dyDescent="0.2">
      <c r="A34" s="27"/>
      <c r="B34" s="126" t="s">
        <v>14</v>
      </c>
      <c r="C34" s="104"/>
      <c r="D34" s="105"/>
      <c r="E34" s="105"/>
      <c r="F34" s="105"/>
      <c r="G34" s="105"/>
      <c r="H34" s="105">
        <v>100.15224010439321</v>
      </c>
      <c r="I34" s="105">
        <v>100.30448020878644</v>
      </c>
      <c r="J34" s="105">
        <v>100.47846889952152</v>
      </c>
      <c r="K34" s="105">
        <v>100.23887079261672</v>
      </c>
      <c r="L34" s="105">
        <v>100.41196877710321</v>
      </c>
      <c r="M34" s="105">
        <v>100.95238095238095</v>
      </c>
      <c r="N34" s="105">
        <v>100.23830155979203</v>
      </c>
      <c r="O34" s="105">
        <v>100.43187216583891</v>
      </c>
      <c r="P34" s="105">
        <v>100.60034305317325</v>
      </c>
      <c r="Q34" s="105">
        <v>100.25934730927166</v>
      </c>
      <c r="R34" s="105">
        <v>100.43001505052678</v>
      </c>
      <c r="S34" s="105">
        <v>100.59676044330776</v>
      </c>
      <c r="T34" s="105">
        <v>100.23712006898037</v>
      </c>
      <c r="U34" s="105">
        <v>100.40676514664955</v>
      </c>
      <c r="V34" s="105">
        <v>100.50847457627118</v>
      </c>
    </row>
    <row r="35" spans="1:22" s="26" customFormat="1" ht="114" customHeight="1" x14ac:dyDescent="0.2">
      <c r="A35" s="25"/>
      <c r="B35" s="125" t="s">
        <v>32</v>
      </c>
      <c r="C35" s="101" t="s">
        <v>12</v>
      </c>
      <c r="D35" s="102">
        <v>7885</v>
      </c>
      <c r="E35" s="102">
        <v>6345</v>
      </c>
      <c r="F35" s="102">
        <v>6348</v>
      </c>
      <c r="G35" s="102">
        <v>6350</v>
      </c>
      <c r="H35" s="102">
        <v>6365</v>
      </c>
      <c r="I35" s="102">
        <v>6383</v>
      </c>
      <c r="J35" s="102">
        <v>6394</v>
      </c>
      <c r="K35" s="102">
        <v>6396</v>
      </c>
      <c r="L35" s="102">
        <v>6420</v>
      </c>
      <c r="M35" s="102">
        <v>6490</v>
      </c>
      <c r="N35" s="102">
        <v>6450</v>
      </c>
      <c r="O35" s="102">
        <v>6477</v>
      </c>
      <c r="P35" s="102">
        <v>6582</v>
      </c>
      <c r="Q35" s="102">
        <v>6464</v>
      </c>
      <c r="R35" s="102">
        <v>6503</v>
      </c>
      <c r="S35" s="102">
        <v>6616</v>
      </c>
      <c r="T35" s="102">
        <v>6470</v>
      </c>
      <c r="U35" s="102">
        <v>6524</v>
      </c>
      <c r="V35" s="102">
        <v>6643</v>
      </c>
    </row>
    <row r="36" spans="1:22" s="28" customFormat="1" ht="15.75" hidden="1" x14ac:dyDescent="0.2">
      <c r="A36" s="27"/>
      <c r="B36" s="103" t="s">
        <v>14</v>
      </c>
      <c r="C36" s="104"/>
      <c r="D36" s="105"/>
      <c r="E36" s="105"/>
      <c r="F36" s="105"/>
      <c r="G36" s="105"/>
      <c r="H36" s="105">
        <v>100.23622047244093</v>
      </c>
      <c r="I36" s="105">
        <v>100.51968503937007</v>
      </c>
      <c r="J36" s="105">
        <v>100.69291338582677</v>
      </c>
      <c r="K36" s="105">
        <v>100.48703849175176</v>
      </c>
      <c r="L36" s="105">
        <v>100.57966473445089</v>
      </c>
      <c r="M36" s="105">
        <v>101.50140756959649</v>
      </c>
      <c r="N36" s="105">
        <v>100.84427767354596</v>
      </c>
      <c r="O36" s="105">
        <v>100.88785046728972</v>
      </c>
      <c r="P36" s="105">
        <v>101.41756548536209</v>
      </c>
      <c r="Q36" s="105">
        <v>100.21705426356588</v>
      </c>
      <c r="R36" s="105">
        <v>100.40142041068395</v>
      </c>
      <c r="S36" s="105">
        <v>100.51656031601337</v>
      </c>
      <c r="T36" s="105">
        <v>100.09282178217822</v>
      </c>
      <c r="U36" s="105">
        <v>100.32292787944026</v>
      </c>
      <c r="V36" s="105">
        <v>100.4081015719468</v>
      </c>
    </row>
    <row r="37" spans="1:22" s="18" customFormat="1" ht="48" customHeight="1" x14ac:dyDescent="0.2">
      <c r="A37" s="10"/>
      <c r="B37" s="93" t="s">
        <v>33</v>
      </c>
      <c r="C37" s="80" t="s">
        <v>12</v>
      </c>
      <c r="D37" s="94">
        <v>11320</v>
      </c>
      <c r="E37" s="94">
        <v>11261</v>
      </c>
      <c r="F37" s="94">
        <v>11261</v>
      </c>
      <c r="G37" s="94">
        <v>11257</v>
      </c>
      <c r="H37" s="94">
        <v>11240</v>
      </c>
      <c r="I37" s="94">
        <v>11245</v>
      </c>
      <c r="J37" s="94">
        <v>11250</v>
      </c>
      <c r="K37" s="94">
        <v>11230</v>
      </c>
      <c r="L37" s="94">
        <v>11235</v>
      </c>
      <c r="M37" s="94">
        <v>11240</v>
      </c>
      <c r="N37" s="94">
        <v>11210</v>
      </c>
      <c r="O37" s="94">
        <v>11220</v>
      </c>
      <c r="P37" s="94">
        <v>11230</v>
      </c>
      <c r="Q37" s="94">
        <v>11210</v>
      </c>
      <c r="R37" s="94">
        <v>11220</v>
      </c>
      <c r="S37" s="94">
        <v>11230</v>
      </c>
      <c r="T37" s="94">
        <v>11210</v>
      </c>
      <c r="U37" s="94">
        <v>11220</v>
      </c>
      <c r="V37" s="94">
        <v>11230</v>
      </c>
    </row>
    <row r="38" spans="1:22" s="20" customFormat="1" ht="31.5" hidden="1" x14ac:dyDescent="0.2">
      <c r="A38" s="19"/>
      <c r="B38" s="92" t="s">
        <v>20</v>
      </c>
      <c r="C38" s="84" t="s">
        <v>12</v>
      </c>
      <c r="D38" s="90">
        <v>792</v>
      </c>
      <c r="E38" s="90">
        <v>787</v>
      </c>
      <c r="F38" s="90">
        <v>787</v>
      </c>
      <c r="G38" s="90">
        <v>786</v>
      </c>
      <c r="H38" s="90">
        <v>782</v>
      </c>
      <c r="I38" s="90">
        <v>784</v>
      </c>
      <c r="J38" s="90">
        <v>786</v>
      </c>
      <c r="K38" s="90">
        <v>780</v>
      </c>
      <c r="L38" s="90">
        <v>782</v>
      </c>
      <c r="M38" s="90">
        <v>784</v>
      </c>
      <c r="N38" s="90">
        <v>778</v>
      </c>
      <c r="O38" s="90">
        <v>780</v>
      </c>
      <c r="P38" s="90">
        <v>782</v>
      </c>
      <c r="Q38" s="90">
        <v>778</v>
      </c>
      <c r="R38" s="90">
        <v>780</v>
      </c>
      <c r="S38" s="90">
        <v>782</v>
      </c>
      <c r="T38" s="90">
        <v>778</v>
      </c>
      <c r="U38" s="90">
        <v>780</v>
      </c>
      <c r="V38" s="90">
        <v>782</v>
      </c>
    </row>
    <row r="39" spans="1:22" s="20" customFormat="1" ht="23.25" hidden="1" customHeight="1" x14ac:dyDescent="0.2">
      <c r="A39" s="19"/>
      <c r="B39" s="92" t="s">
        <v>21</v>
      </c>
      <c r="C39" s="84" t="s">
        <v>12</v>
      </c>
      <c r="D39" s="90">
        <v>10528</v>
      </c>
      <c r="E39" s="90">
        <v>10474</v>
      </c>
      <c r="F39" s="90">
        <v>10474</v>
      </c>
      <c r="G39" s="90">
        <v>10471</v>
      </c>
      <c r="H39" s="90">
        <v>10458</v>
      </c>
      <c r="I39" s="90">
        <v>10461</v>
      </c>
      <c r="J39" s="90">
        <v>10464</v>
      </c>
      <c r="K39" s="90">
        <v>10450</v>
      </c>
      <c r="L39" s="90">
        <v>10453</v>
      </c>
      <c r="M39" s="90">
        <v>10456</v>
      </c>
      <c r="N39" s="90">
        <v>10432</v>
      </c>
      <c r="O39" s="90">
        <v>10440</v>
      </c>
      <c r="P39" s="90">
        <v>10448</v>
      </c>
      <c r="Q39" s="90">
        <v>10432</v>
      </c>
      <c r="R39" s="90">
        <v>10440</v>
      </c>
      <c r="S39" s="90">
        <v>10448</v>
      </c>
      <c r="T39" s="90">
        <v>10432</v>
      </c>
      <c r="U39" s="90">
        <v>10440</v>
      </c>
      <c r="V39" s="90">
        <v>10448</v>
      </c>
    </row>
    <row r="40" spans="1:22" s="18" customFormat="1" ht="48.75" customHeight="1" x14ac:dyDescent="0.2">
      <c r="A40" s="10"/>
      <c r="B40" s="93" t="s">
        <v>34</v>
      </c>
      <c r="C40" s="80" t="s">
        <v>12</v>
      </c>
      <c r="D40" s="94">
        <v>7140</v>
      </c>
      <c r="E40" s="94">
        <v>7146</v>
      </c>
      <c r="F40" s="94">
        <v>7153</v>
      </c>
      <c r="G40" s="94">
        <v>7160</v>
      </c>
      <c r="H40" s="94">
        <v>7160</v>
      </c>
      <c r="I40" s="94">
        <v>7180</v>
      </c>
      <c r="J40" s="94">
        <v>7200</v>
      </c>
      <c r="K40" s="94">
        <v>7170</v>
      </c>
      <c r="L40" s="94">
        <v>7200</v>
      </c>
      <c r="M40" s="94">
        <v>7230</v>
      </c>
      <c r="N40" s="94">
        <v>7240</v>
      </c>
      <c r="O40" s="94">
        <v>7280</v>
      </c>
      <c r="P40" s="94">
        <v>7320</v>
      </c>
      <c r="Q40" s="94">
        <v>7250</v>
      </c>
      <c r="R40" s="94">
        <v>7280</v>
      </c>
      <c r="S40" s="94">
        <v>7320</v>
      </c>
      <c r="T40" s="94">
        <v>7260</v>
      </c>
      <c r="U40" s="94">
        <v>7300</v>
      </c>
      <c r="V40" s="94">
        <v>7340</v>
      </c>
    </row>
    <row r="41" spans="1:22" s="24" customFormat="1" ht="17.45" hidden="1" customHeight="1" x14ac:dyDescent="0.2">
      <c r="A41" s="23"/>
      <c r="B41" s="106"/>
      <c r="C41" s="99"/>
      <c r="D41" s="100"/>
      <c r="E41" s="100"/>
      <c r="F41" s="100"/>
      <c r="G41" s="107">
        <v>100.09786103732698</v>
      </c>
      <c r="H41" s="107">
        <v>100</v>
      </c>
      <c r="I41" s="107">
        <v>100.27932960893855</v>
      </c>
      <c r="J41" s="107">
        <v>100.55865921787711</v>
      </c>
      <c r="K41" s="107">
        <v>100.13966480446928</v>
      </c>
      <c r="L41" s="107">
        <v>100.27855153203342</v>
      </c>
      <c r="M41" s="107">
        <v>100.41666666666667</v>
      </c>
      <c r="N41" s="107">
        <v>100.976290097629</v>
      </c>
      <c r="O41" s="107">
        <v>101.11111111111111</v>
      </c>
      <c r="P41" s="107">
        <v>101.24481327800829</v>
      </c>
      <c r="Q41" s="107">
        <v>100.13812154696133</v>
      </c>
      <c r="R41" s="107">
        <v>100</v>
      </c>
      <c r="S41" s="107">
        <v>100</v>
      </c>
      <c r="T41" s="107">
        <v>100.13793103448276</v>
      </c>
      <c r="U41" s="107">
        <v>100.27472527472527</v>
      </c>
      <c r="V41" s="107">
        <v>100.27322404371584</v>
      </c>
    </row>
    <row r="42" spans="1:22" s="18" customFormat="1" ht="39" customHeight="1" x14ac:dyDescent="0.2">
      <c r="A42" s="10"/>
      <c r="B42" s="93" t="s">
        <v>35</v>
      </c>
      <c r="C42" s="80" t="s">
        <v>12</v>
      </c>
      <c r="D42" s="94">
        <v>7668</v>
      </c>
      <c r="E42" s="94">
        <v>7735</v>
      </c>
      <c r="F42" s="94">
        <v>7742</v>
      </c>
      <c r="G42" s="94">
        <v>7760</v>
      </c>
      <c r="H42" s="94">
        <v>7770</v>
      </c>
      <c r="I42" s="94">
        <v>7790</v>
      </c>
      <c r="J42" s="94">
        <v>7810</v>
      </c>
      <c r="K42" s="94">
        <v>7800</v>
      </c>
      <c r="L42" s="94">
        <v>7830</v>
      </c>
      <c r="M42" s="94">
        <v>7860</v>
      </c>
      <c r="N42" s="94">
        <v>7820</v>
      </c>
      <c r="O42" s="94">
        <v>7840</v>
      </c>
      <c r="P42" s="94">
        <v>7860</v>
      </c>
      <c r="Q42" s="94">
        <v>7840</v>
      </c>
      <c r="R42" s="94">
        <v>7880</v>
      </c>
      <c r="S42" s="94">
        <v>7920</v>
      </c>
      <c r="T42" s="94">
        <v>7860</v>
      </c>
      <c r="U42" s="94">
        <v>7900</v>
      </c>
      <c r="V42" s="94">
        <v>7940</v>
      </c>
    </row>
    <row r="43" spans="1:22" s="24" customFormat="1" ht="17.45" hidden="1" customHeight="1" x14ac:dyDescent="0.2">
      <c r="A43" s="23"/>
      <c r="B43" s="106"/>
      <c r="C43" s="99"/>
      <c r="D43" s="100"/>
      <c r="E43" s="100"/>
      <c r="F43" s="100"/>
      <c r="G43" s="107">
        <v>100.23249806251616</v>
      </c>
      <c r="H43" s="107">
        <v>100.12886597938144</v>
      </c>
      <c r="I43" s="107">
        <v>100.38659793814433</v>
      </c>
      <c r="J43" s="107">
        <v>100.64432989690721</v>
      </c>
      <c r="K43" s="107">
        <v>100.38610038610038</v>
      </c>
      <c r="L43" s="107">
        <v>100.51347881899872</v>
      </c>
      <c r="M43" s="107">
        <v>100.64020486555698</v>
      </c>
      <c r="N43" s="107">
        <v>100.25641025641025</v>
      </c>
      <c r="O43" s="107">
        <v>100.12771392081736</v>
      </c>
      <c r="P43" s="107">
        <v>100</v>
      </c>
      <c r="Q43" s="107">
        <v>100.25575447570331</v>
      </c>
      <c r="R43" s="107">
        <v>100.51020408163265</v>
      </c>
      <c r="S43" s="107">
        <v>100.76335877862594</v>
      </c>
      <c r="T43" s="107">
        <v>100.25510204081634</v>
      </c>
      <c r="U43" s="107">
        <v>100.253807106599</v>
      </c>
      <c r="V43" s="107">
        <v>100.25252525252526</v>
      </c>
    </row>
    <row r="44" spans="1:22" s="18" customFormat="1" ht="52.5" customHeight="1" x14ac:dyDescent="0.2">
      <c r="A44" s="10"/>
      <c r="B44" s="93" t="s">
        <v>36</v>
      </c>
      <c r="C44" s="80" t="s">
        <v>12</v>
      </c>
      <c r="D44" s="94">
        <v>8045</v>
      </c>
      <c r="E44" s="94">
        <v>7590</v>
      </c>
      <c r="F44" s="94">
        <v>7480</v>
      </c>
      <c r="G44" s="94">
        <v>7420</v>
      </c>
      <c r="H44" s="94">
        <v>7380</v>
      </c>
      <c r="I44" s="94">
        <v>7300</v>
      </c>
      <c r="J44" s="94">
        <v>7100</v>
      </c>
      <c r="K44" s="94">
        <v>7300</v>
      </c>
      <c r="L44" s="94">
        <v>7150</v>
      </c>
      <c r="M44" s="94">
        <v>6920</v>
      </c>
      <c r="N44" s="94">
        <v>7170</v>
      </c>
      <c r="O44" s="94">
        <v>6970</v>
      </c>
      <c r="P44" s="94">
        <v>6620</v>
      </c>
      <c r="Q44" s="94">
        <v>7090</v>
      </c>
      <c r="R44" s="94">
        <v>6830</v>
      </c>
      <c r="S44" s="94">
        <v>6400</v>
      </c>
      <c r="T44" s="94">
        <v>6750</v>
      </c>
      <c r="U44" s="94">
        <v>6680</v>
      </c>
      <c r="V44" s="94">
        <v>6210</v>
      </c>
    </row>
    <row r="45" spans="1:22" s="24" customFormat="1" ht="17.45" hidden="1" customHeight="1" x14ac:dyDescent="0.2">
      <c r="A45" s="23"/>
      <c r="B45" s="106"/>
      <c r="C45" s="99"/>
      <c r="D45" s="100"/>
      <c r="E45" s="100"/>
      <c r="F45" s="100"/>
      <c r="G45" s="107">
        <v>99.197860962566835</v>
      </c>
      <c r="H45" s="107">
        <v>99.460916442048514</v>
      </c>
      <c r="I45" s="107">
        <v>98.382749326145557</v>
      </c>
      <c r="J45" s="107">
        <v>95.687331536388143</v>
      </c>
      <c r="K45" s="107">
        <v>98.915989159891609</v>
      </c>
      <c r="L45" s="107">
        <v>97.945205479452056</v>
      </c>
      <c r="M45" s="107">
        <v>97.464788732394368</v>
      </c>
      <c r="N45" s="107">
        <v>98.219178082191789</v>
      </c>
      <c r="O45" s="107">
        <v>97.48251748251748</v>
      </c>
      <c r="P45" s="107">
        <v>95.664739884393072</v>
      </c>
      <c r="Q45" s="107">
        <v>98.884239888423991</v>
      </c>
      <c r="R45" s="107">
        <v>97.991391678622662</v>
      </c>
      <c r="S45" s="107">
        <v>96.676737160120851</v>
      </c>
      <c r="T45" s="107">
        <v>95.20451339915374</v>
      </c>
      <c r="U45" s="107">
        <v>97.803806734992676</v>
      </c>
      <c r="V45" s="107">
        <v>97.03125</v>
      </c>
    </row>
    <row r="46" spans="1:22" s="50" customFormat="1" ht="36" customHeight="1" x14ac:dyDescent="0.2">
      <c r="A46" s="49"/>
      <c r="B46" s="79" t="s">
        <v>37</v>
      </c>
      <c r="C46" s="80" t="s">
        <v>12</v>
      </c>
      <c r="D46" s="94">
        <v>617</v>
      </c>
      <c r="E46" s="94">
        <v>404</v>
      </c>
      <c r="F46" s="94">
        <v>432</v>
      </c>
      <c r="G46" s="94">
        <v>423</v>
      </c>
      <c r="H46" s="94">
        <v>435</v>
      </c>
      <c r="I46" s="94">
        <v>429</v>
      </c>
      <c r="J46" s="94">
        <v>423</v>
      </c>
      <c r="K46" s="94">
        <v>429</v>
      </c>
      <c r="L46" s="94">
        <v>423</v>
      </c>
      <c r="M46" s="94">
        <v>417</v>
      </c>
      <c r="N46" s="94">
        <v>423</v>
      </c>
      <c r="O46" s="94">
        <v>417</v>
      </c>
      <c r="P46" s="94">
        <v>411</v>
      </c>
      <c r="Q46" s="94">
        <v>417</v>
      </c>
      <c r="R46" s="94">
        <v>411</v>
      </c>
      <c r="S46" s="94">
        <v>405</v>
      </c>
      <c r="T46" s="94">
        <v>423</v>
      </c>
      <c r="U46" s="94">
        <v>417</v>
      </c>
      <c r="V46" s="94">
        <v>411</v>
      </c>
    </row>
    <row r="47" spans="1:22" s="18" customFormat="1" ht="46.5" customHeight="1" x14ac:dyDescent="0.2">
      <c r="A47" s="10"/>
      <c r="B47" s="93" t="s">
        <v>38</v>
      </c>
      <c r="C47" s="80" t="s">
        <v>12</v>
      </c>
      <c r="D47" s="94">
        <v>27277</v>
      </c>
      <c r="E47" s="94">
        <v>26014</v>
      </c>
      <c r="F47" s="94">
        <v>25331</v>
      </c>
      <c r="G47" s="94">
        <v>25410</v>
      </c>
      <c r="H47" s="94">
        <v>25430</v>
      </c>
      <c r="I47" s="94">
        <v>25460</v>
      </c>
      <c r="J47" s="94">
        <v>25490</v>
      </c>
      <c r="K47" s="94">
        <v>25500</v>
      </c>
      <c r="L47" s="94">
        <v>25550</v>
      </c>
      <c r="M47" s="94">
        <v>25600</v>
      </c>
      <c r="N47" s="94">
        <v>25620</v>
      </c>
      <c r="O47" s="94">
        <v>25680</v>
      </c>
      <c r="P47" s="94">
        <v>25740</v>
      </c>
      <c r="Q47" s="94">
        <v>25620</v>
      </c>
      <c r="R47" s="94">
        <v>25680</v>
      </c>
      <c r="S47" s="94">
        <v>25740</v>
      </c>
      <c r="T47" s="94">
        <v>25620</v>
      </c>
      <c r="U47" s="94">
        <v>25680</v>
      </c>
      <c r="V47" s="94">
        <v>25740</v>
      </c>
    </row>
    <row r="48" spans="1:22" s="30" customFormat="1" ht="15.75" hidden="1" customHeight="1" x14ac:dyDescent="0.2">
      <c r="A48" s="29"/>
      <c r="B48" s="70" t="s">
        <v>14</v>
      </c>
      <c r="C48" s="108"/>
      <c r="D48" s="109"/>
      <c r="E48" s="110">
        <v>95.369725409685813</v>
      </c>
      <c r="F48" s="110">
        <v>97.374490658875985</v>
      </c>
      <c r="G48" s="110">
        <v>100.31187083020805</v>
      </c>
      <c r="H48" s="110">
        <v>100.07870916961825</v>
      </c>
      <c r="I48" s="110">
        <v>100.19677292404565</v>
      </c>
      <c r="J48" s="110">
        <v>100.31483667847306</v>
      </c>
      <c r="K48" s="110">
        <v>100.27526543452613</v>
      </c>
      <c r="L48" s="110">
        <v>100.35349567949726</v>
      </c>
      <c r="M48" s="110">
        <v>100.43154178109062</v>
      </c>
      <c r="N48" s="110">
        <v>100.47058823529412</v>
      </c>
      <c r="O48" s="110">
        <v>100.50880626223091</v>
      </c>
      <c r="P48" s="110">
        <v>100.54687499999999</v>
      </c>
      <c r="Q48" s="110">
        <v>100</v>
      </c>
      <c r="R48" s="110">
        <v>100</v>
      </c>
      <c r="S48" s="110">
        <v>100</v>
      </c>
      <c r="T48" s="110">
        <v>100</v>
      </c>
      <c r="U48" s="110">
        <v>100</v>
      </c>
      <c r="V48" s="110">
        <v>100</v>
      </c>
    </row>
    <row r="49" spans="1:22" ht="39" customHeight="1" x14ac:dyDescent="0.2">
      <c r="A49" s="7"/>
      <c r="B49" s="111" t="s">
        <v>39</v>
      </c>
      <c r="C49" s="112" t="s">
        <v>40</v>
      </c>
      <c r="D49" s="113">
        <v>12656877</v>
      </c>
      <c r="E49" s="113">
        <v>12825132.357100001</v>
      </c>
      <c r="F49" s="113">
        <v>13421205.698907999</v>
      </c>
      <c r="G49" s="113">
        <v>13990267.358252501</v>
      </c>
      <c r="H49" s="113">
        <v>14379655.408626286</v>
      </c>
      <c r="I49" s="113">
        <v>14577302.705417551</v>
      </c>
      <c r="J49" s="113">
        <v>14718397.338208811</v>
      </c>
      <c r="K49" s="113">
        <v>14876171.901758811</v>
      </c>
      <c r="L49" s="113">
        <v>15236882.114100076</v>
      </c>
      <c r="M49" s="113">
        <v>15481758.351097167</v>
      </c>
      <c r="N49" s="113">
        <v>15367702.102302782</v>
      </c>
      <c r="O49" s="113">
        <v>15898499.803093579</v>
      </c>
      <c r="P49" s="113">
        <v>16250870.734496538</v>
      </c>
      <c r="Q49" s="113">
        <v>15814745.382660354</v>
      </c>
      <c r="R49" s="113">
        <v>16585274.477481853</v>
      </c>
      <c r="S49" s="113">
        <v>17115316.541148882</v>
      </c>
      <c r="T49" s="113">
        <v>16404343.848826861</v>
      </c>
      <c r="U49" s="113">
        <v>17301968.42355372</v>
      </c>
      <c r="V49" s="113">
        <v>18096223.721500583</v>
      </c>
    </row>
    <row r="50" spans="1:22" s="32" customFormat="1" ht="23.25" hidden="1" customHeight="1" x14ac:dyDescent="0.2">
      <c r="A50" s="31"/>
      <c r="B50" s="70" t="s">
        <v>14</v>
      </c>
      <c r="C50" s="114"/>
      <c r="D50" s="105">
        <v>108.1</v>
      </c>
      <c r="E50" s="105">
        <v>101.32935918631429</v>
      </c>
      <c r="F50" s="105">
        <v>104.64769738986757</v>
      </c>
      <c r="G50" s="105">
        <v>104.24001890821779</v>
      </c>
      <c r="H50" s="105">
        <v>102.78327812044346</v>
      </c>
      <c r="I50" s="105">
        <v>104.19602665290577</v>
      </c>
      <c r="J50" s="105">
        <v>105.20454657020406</v>
      </c>
      <c r="K50" s="105">
        <v>103.4529095379759</v>
      </c>
      <c r="L50" s="105">
        <v>104.52470132514568</v>
      </c>
      <c r="M50" s="105">
        <v>105.18644112770809</v>
      </c>
      <c r="N50" s="105">
        <v>103.3041443981019</v>
      </c>
      <c r="O50" s="105">
        <v>104.34221177297978</v>
      </c>
      <c r="P50" s="105">
        <v>104.96786195700352</v>
      </c>
      <c r="Q50" s="105">
        <v>102.90897934760581</v>
      </c>
      <c r="R50" s="105">
        <v>104.31974515139247</v>
      </c>
      <c r="S50" s="105">
        <v>105.31938147054079</v>
      </c>
      <c r="T50" s="105">
        <v>103.72815655200466</v>
      </c>
      <c r="U50" s="105">
        <v>104.32126671792462</v>
      </c>
      <c r="V50" s="105">
        <v>105.73116587118557</v>
      </c>
    </row>
    <row r="51" spans="1:22" s="32" customFormat="1" ht="25.5" hidden="1" customHeight="1" x14ac:dyDescent="0.2">
      <c r="A51" s="31"/>
      <c r="B51" s="70" t="s">
        <v>41</v>
      </c>
      <c r="C51" s="114"/>
      <c r="D51" s="105">
        <v>2557738.9</v>
      </c>
      <c r="E51" s="105">
        <v>2596104.9835000001</v>
      </c>
      <c r="F51" s="105">
        <v>2596104.9835000001</v>
      </c>
      <c r="G51" s="105">
        <v>2635046.5582524999</v>
      </c>
      <c r="H51" s="105">
        <v>2674572.2566262875</v>
      </c>
      <c r="I51" s="105">
        <v>2687747.4894175502</v>
      </c>
      <c r="J51" s="105">
        <v>2700922.7222088124</v>
      </c>
      <c r="K51" s="105">
        <v>2728063.7017588131</v>
      </c>
      <c r="L51" s="105">
        <v>2768379.9141000765</v>
      </c>
      <c r="M51" s="105">
        <v>2808959.6310971649</v>
      </c>
      <c r="N51" s="105">
        <v>2796265.2943027834</v>
      </c>
      <c r="O51" s="105">
        <v>2865273.211093579</v>
      </c>
      <c r="P51" s="105">
        <v>2935362.8144965377</v>
      </c>
      <c r="Q51" s="105">
        <v>2866171.9266603529</v>
      </c>
      <c r="R51" s="105">
        <v>2965557.7734818542</v>
      </c>
      <c r="S51" s="105">
        <v>3067454.141148882</v>
      </c>
      <c r="T51" s="105">
        <v>2937826.2248268616</v>
      </c>
      <c r="U51" s="105">
        <v>3069352.2955537196</v>
      </c>
      <c r="V51" s="105">
        <v>3205489.5775005817</v>
      </c>
    </row>
    <row r="52" spans="1:22" s="32" customFormat="1" ht="16.5" hidden="1" customHeight="1" x14ac:dyDescent="0.2">
      <c r="A52" s="31"/>
      <c r="B52" s="70" t="s">
        <v>14</v>
      </c>
      <c r="C52" s="114"/>
      <c r="D52" s="105">
        <v>104.2</v>
      </c>
      <c r="E52" s="105">
        <v>101.5</v>
      </c>
      <c r="F52" s="105">
        <v>101.5</v>
      </c>
      <c r="G52" s="105">
        <v>101.5</v>
      </c>
      <c r="H52" s="105">
        <v>101.5</v>
      </c>
      <c r="I52" s="105">
        <v>102</v>
      </c>
      <c r="J52" s="105">
        <v>102.5</v>
      </c>
      <c r="K52" s="105">
        <v>102</v>
      </c>
      <c r="L52" s="105">
        <v>103</v>
      </c>
      <c r="M52" s="105">
        <v>104</v>
      </c>
      <c r="N52" s="105">
        <v>102.5</v>
      </c>
      <c r="O52" s="105">
        <v>103.5</v>
      </c>
      <c r="P52" s="105">
        <v>104.5</v>
      </c>
      <c r="Q52" s="105">
        <v>102.5</v>
      </c>
      <c r="R52" s="105">
        <v>103.5</v>
      </c>
      <c r="S52" s="105">
        <v>104.5</v>
      </c>
      <c r="T52" s="105">
        <v>102.5</v>
      </c>
      <c r="U52" s="105">
        <v>103.5</v>
      </c>
      <c r="V52" s="105">
        <v>104.5</v>
      </c>
    </row>
    <row r="53" spans="1:22" s="32" customFormat="1" ht="14.25" hidden="1" customHeight="1" x14ac:dyDescent="0.2">
      <c r="A53" s="31"/>
      <c r="B53" s="70" t="s">
        <v>42</v>
      </c>
      <c r="C53" s="114"/>
      <c r="D53" s="72">
        <v>14318</v>
      </c>
      <c r="E53" s="72">
        <v>14318</v>
      </c>
      <c r="F53" s="72">
        <v>14318</v>
      </c>
      <c r="G53" s="72">
        <v>14318</v>
      </c>
      <c r="H53" s="72">
        <v>14318</v>
      </c>
      <c r="I53" s="72">
        <v>14318</v>
      </c>
      <c r="J53" s="72">
        <v>14318</v>
      </c>
      <c r="K53" s="72">
        <v>14318</v>
      </c>
      <c r="L53" s="72">
        <v>14318</v>
      </c>
      <c r="M53" s="72">
        <v>14318</v>
      </c>
      <c r="N53" s="72">
        <v>14318</v>
      </c>
      <c r="O53" s="72">
        <v>14318</v>
      </c>
      <c r="P53" s="72">
        <v>14318</v>
      </c>
      <c r="Q53" s="72">
        <v>14318</v>
      </c>
      <c r="R53" s="72">
        <v>14318</v>
      </c>
      <c r="S53" s="72">
        <v>14318</v>
      </c>
      <c r="T53" s="72">
        <v>14318</v>
      </c>
      <c r="U53" s="72">
        <v>14318</v>
      </c>
      <c r="V53" s="72">
        <v>14318</v>
      </c>
    </row>
    <row r="54" spans="1:22" s="32" customFormat="1" ht="0.75" hidden="1" customHeight="1" x14ac:dyDescent="0.2">
      <c r="A54" s="31"/>
      <c r="B54" s="70" t="s">
        <v>43</v>
      </c>
      <c r="C54" s="114"/>
      <c r="D54" s="115">
        <f>D51/D53/12*1000</f>
        <v>14886.500093122875</v>
      </c>
      <c r="E54" s="115">
        <v>15109.797594519719</v>
      </c>
      <c r="F54" s="115">
        <v>15109.797594519719</v>
      </c>
      <c r="G54" s="115">
        <v>15336.444558437513</v>
      </c>
      <c r="H54" s="115">
        <v>15566.491226814078</v>
      </c>
      <c r="I54" s="115">
        <v>15643.173449606265</v>
      </c>
      <c r="J54" s="115">
        <v>15719.855672398453</v>
      </c>
      <c r="K54" s="115">
        <v>15877.821051350358</v>
      </c>
      <c r="L54" s="115">
        <v>16112.468653094453</v>
      </c>
      <c r="M54" s="115">
        <v>16348.649899294391</v>
      </c>
      <c r="N54" s="115">
        <v>16274.766577634118</v>
      </c>
      <c r="O54" s="115">
        <v>16676.40505595276</v>
      </c>
      <c r="P54" s="115">
        <v>17084.339144762642</v>
      </c>
      <c r="Q54" s="115">
        <v>16681.63574207497</v>
      </c>
      <c r="R54" s="115">
        <v>17260.079232911103</v>
      </c>
      <c r="S54" s="115">
        <v>17853.13440627696</v>
      </c>
      <c r="T54" s="115">
        <v>17098.676635626842</v>
      </c>
      <c r="U54" s="115">
        <v>17864.182006062994</v>
      </c>
      <c r="V54" s="115">
        <v>18656.525454559422</v>
      </c>
    </row>
    <row r="55" spans="1:22" s="32" customFormat="1" ht="21" hidden="1" customHeight="1" x14ac:dyDescent="0.2">
      <c r="A55" s="31"/>
      <c r="B55" s="70" t="s">
        <v>14</v>
      </c>
      <c r="C55" s="114"/>
      <c r="D55" s="115">
        <v>104.2</v>
      </c>
      <c r="E55" s="115">
        <v>101.50000000000001</v>
      </c>
      <c r="F55" s="115">
        <v>101.50000000000001</v>
      </c>
      <c r="G55" s="115">
        <v>101.49999999999999</v>
      </c>
      <c r="H55" s="115">
        <v>101.50000000000001</v>
      </c>
      <c r="I55" s="115">
        <v>102</v>
      </c>
      <c r="J55" s="115">
        <v>102.50000000000001</v>
      </c>
      <c r="K55" s="115">
        <v>102</v>
      </c>
      <c r="L55" s="115">
        <v>103</v>
      </c>
      <c r="M55" s="115">
        <v>104</v>
      </c>
      <c r="N55" s="115">
        <v>102.50000000000001</v>
      </c>
      <c r="O55" s="115">
        <v>103.50000000000001</v>
      </c>
      <c r="P55" s="115">
        <v>104.50000000000001</v>
      </c>
      <c r="Q55" s="115">
        <v>102.49999999999999</v>
      </c>
      <c r="R55" s="115">
        <v>103.49999999999997</v>
      </c>
      <c r="S55" s="115">
        <v>104.5</v>
      </c>
      <c r="T55" s="115">
        <v>102.49999999999999</v>
      </c>
      <c r="U55" s="115">
        <v>103.50000000000001</v>
      </c>
      <c r="V55" s="115">
        <v>104.5</v>
      </c>
    </row>
    <row r="56" spans="1:22" s="32" customFormat="1" ht="18.75" hidden="1" customHeight="1" x14ac:dyDescent="0.2">
      <c r="A56" s="31"/>
      <c r="B56" s="70" t="s">
        <v>44</v>
      </c>
      <c r="C56" s="114"/>
      <c r="D56" s="72">
        <f t="shared" ref="D56" si="3">D53+D47</f>
        <v>41595</v>
      </c>
      <c r="E56" s="72">
        <v>40332</v>
      </c>
      <c r="F56" s="72">
        <v>39649</v>
      </c>
      <c r="G56" s="72">
        <v>39728</v>
      </c>
      <c r="H56" s="72">
        <v>39748</v>
      </c>
      <c r="I56" s="72">
        <v>39778</v>
      </c>
      <c r="J56" s="72">
        <v>39808</v>
      </c>
      <c r="K56" s="72">
        <v>39818</v>
      </c>
      <c r="L56" s="72">
        <v>39868</v>
      </c>
      <c r="M56" s="72">
        <v>39918</v>
      </c>
      <c r="N56" s="72">
        <v>39938</v>
      </c>
      <c r="O56" s="72">
        <v>39998</v>
      </c>
      <c r="P56" s="72">
        <v>40058</v>
      </c>
      <c r="Q56" s="72">
        <v>39938</v>
      </c>
      <c r="R56" s="72">
        <v>39998</v>
      </c>
      <c r="S56" s="72">
        <v>40058</v>
      </c>
      <c r="T56" s="72">
        <v>39938</v>
      </c>
      <c r="U56" s="72">
        <v>39998</v>
      </c>
      <c r="V56" s="72">
        <v>40058</v>
      </c>
    </row>
    <row r="57" spans="1:22" s="32" customFormat="1" ht="21.75" hidden="1" customHeight="1" x14ac:dyDescent="0.2">
      <c r="A57" s="31"/>
      <c r="B57" s="70" t="s">
        <v>14</v>
      </c>
      <c r="C57" s="114"/>
      <c r="D57" s="105">
        <v>102.5</v>
      </c>
      <c r="E57" s="105">
        <v>96.963577353047242</v>
      </c>
      <c r="F57" s="105">
        <v>98.306555588614501</v>
      </c>
      <c r="G57" s="105">
        <v>100.1992484047517</v>
      </c>
      <c r="H57" s="105">
        <v>100.05034232782923</v>
      </c>
      <c r="I57" s="105">
        <v>100.12585581957309</v>
      </c>
      <c r="J57" s="105">
        <v>100.20136931131695</v>
      </c>
      <c r="K57" s="105">
        <v>100.17610948978566</v>
      </c>
      <c r="L57" s="105">
        <v>100.22625571924179</v>
      </c>
      <c r="M57" s="105">
        <v>100.27632636655947</v>
      </c>
      <c r="N57" s="105">
        <v>100.30137123913806</v>
      </c>
      <c r="O57" s="105">
        <v>100.3260760509682</v>
      </c>
      <c r="P57" s="105">
        <v>100.35071897389649</v>
      </c>
      <c r="Q57" s="105">
        <v>100</v>
      </c>
      <c r="R57" s="105">
        <v>100</v>
      </c>
      <c r="S57" s="105">
        <v>100</v>
      </c>
      <c r="T57" s="105">
        <v>100</v>
      </c>
      <c r="U57" s="105">
        <v>100</v>
      </c>
      <c r="V57" s="105">
        <v>100</v>
      </c>
    </row>
    <row r="58" spans="1:22" ht="51.75" customHeight="1" x14ac:dyDescent="0.2">
      <c r="A58" s="7"/>
      <c r="B58" s="111" t="s">
        <v>45</v>
      </c>
      <c r="C58" s="112" t="s">
        <v>40</v>
      </c>
      <c r="D58" s="113">
        <f t="shared" ref="D58" si="4">D47*D62*12/1000</f>
        <v>10099123.7664</v>
      </c>
      <c r="E58" s="113">
        <v>10229027.373600001</v>
      </c>
      <c r="F58" s="113">
        <v>10825100.715407999</v>
      </c>
      <c r="G58" s="113">
        <v>11355220.800000001</v>
      </c>
      <c r="H58" s="113">
        <v>11705083.151999999</v>
      </c>
      <c r="I58" s="113">
        <v>11889555.216000002</v>
      </c>
      <c r="J58" s="113">
        <v>12017474.615999999</v>
      </c>
      <c r="K58" s="113">
        <v>12148108.199999997</v>
      </c>
      <c r="L58" s="113">
        <v>12468502.199999999</v>
      </c>
      <c r="M58" s="113">
        <v>12672798.720000001</v>
      </c>
      <c r="N58" s="113">
        <v>12571436.807999998</v>
      </c>
      <c r="O58" s="113">
        <v>13033226.592</v>
      </c>
      <c r="P58" s="113">
        <v>13315507.92</v>
      </c>
      <c r="Q58" s="113">
        <v>12948573.456</v>
      </c>
      <c r="R58" s="113">
        <v>13619716.704</v>
      </c>
      <c r="S58" s="113">
        <v>14047862.4</v>
      </c>
      <c r="T58" s="113">
        <v>13466517.624</v>
      </c>
      <c r="U58" s="113">
        <v>14232616.128</v>
      </c>
      <c r="V58" s="113">
        <v>14890734.143999999</v>
      </c>
    </row>
    <row r="59" spans="1:22" s="32" customFormat="1" ht="24.75" hidden="1" customHeight="1" x14ac:dyDescent="0.2">
      <c r="A59" s="31"/>
      <c r="B59" s="70" t="s">
        <v>14</v>
      </c>
      <c r="C59" s="114"/>
      <c r="D59" s="105">
        <v>107.6</v>
      </c>
      <c r="E59" s="105">
        <v>104.6</v>
      </c>
      <c r="F59" s="105">
        <v>105.8272729169383</v>
      </c>
      <c r="G59" s="105">
        <v>104.8971376666958</v>
      </c>
      <c r="H59" s="105">
        <v>103.0810704447068</v>
      </c>
      <c r="I59" s="105">
        <v>104.70562770562772</v>
      </c>
      <c r="J59" s="105">
        <v>105.83215269578905</v>
      </c>
      <c r="K59" s="105">
        <v>103.78489449623689</v>
      </c>
      <c r="L59" s="105">
        <v>104.86937461900085</v>
      </c>
      <c r="M59" s="105">
        <v>105.45309330737014</v>
      </c>
      <c r="N59" s="105">
        <v>103.48472865923273</v>
      </c>
      <c r="O59" s="105">
        <v>104.52920794287546</v>
      </c>
      <c r="P59" s="105">
        <v>105.07156480743032</v>
      </c>
      <c r="Q59" s="105">
        <v>102.9999486435791</v>
      </c>
      <c r="R59" s="105">
        <v>104.49996098709737</v>
      </c>
      <c r="S59" s="105">
        <v>105.50001159850611</v>
      </c>
      <c r="T59" s="105">
        <v>104.0000094972624</v>
      </c>
      <c r="U59" s="105">
        <v>104.50008937278407</v>
      </c>
      <c r="V59" s="105">
        <v>105.99999999999999</v>
      </c>
    </row>
    <row r="60" spans="1:22" ht="32.25" customHeight="1" x14ac:dyDescent="0.2">
      <c r="A60" s="7"/>
      <c r="B60" s="111" t="s">
        <v>46</v>
      </c>
      <c r="C60" s="112" t="s">
        <v>40</v>
      </c>
      <c r="D60" s="113">
        <v>61514.3</v>
      </c>
      <c r="E60" s="113">
        <v>58080.800000000003</v>
      </c>
      <c r="F60" s="113">
        <v>65929.2</v>
      </c>
      <c r="G60" s="113">
        <v>68566.399999999994</v>
      </c>
      <c r="H60" s="113">
        <v>70966.223999999987</v>
      </c>
      <c r="I60" s="113">
        <v>71651.887999999992</v>
      </c>
      <c r="J60" s="113">
        <v>71994.719999999987</v>
      </c>
      <c r="K60" s="113">
        <v>73450.041839999991</v>
      </c>
      <c r="L60" s="113">
        <v>74876.222959999985</v>
      </c>
      <c r="M60" s="113">
        <v>75954.429599999989</v>
      </c>
      <c r="N60" s="113">
        <v>76388.043513599987</v>
      </c>
      <c r="O60" s="113">
        <v>78620.034107999993</v>
      </c>
      <c r="P60" s="113">
        <v>80511.695375999989</v>
      </c>
      <c r="Q60" s="113">
        <v>79825.505471711993</v>
      </c>
      <c r="R60" s="113">
        <v>82944.135983939996</v>
      </c>
      <c r="S60" s="113">
        <v>85744.955575439992</v>
      </c>
      <c r="T60" s="113">
        <v>83018.525690580471</v>
      </c>
      <c r="U60" s="113">
        <v>87091.342783137006</v>
      </c>
      <c r="V60" s="113">
        <v>90889.652909966389</v>
      </c>
    </row>
    <row r="61" spans="1:22" s="34" customFormat="1" ht="15.75" hidden="1" x14ac:dyDescent="0.2">
      <c r="A61" s="33"/>
      <c r="B61" s="116" t="s">
        <v>14</v>
      </c>
      <c r="C61" s="117"/>
      <c r="D61" s="118">
        <v>116.7</v>
      </c>
      <c r="E61" s="118">
        <v>105</v>
      </c>
      <c r="F61" s="118">
        <v>105</v>
      </c>
      <c r="G61" s="118">
        <v>104</v>
      </c>
      <c r="H61" s="118">
        <v>103.5</v>
      </c>
      <c r="I61" s="118">
        <v>104.5</v>
      </c>
      <c r="J61" s="118">
        <v>105</v>
      </c>
      <c r="K61" s="118">
        <v>103.5</v>
      </c>
      <c r="L61" s="118">
        <v>104.5</v>
      </c>
      <c r="M61" s="118">
        <v>105.5</v>
      </c>
      <c r="N61" s="118">
        <v>104</v>
      </c>
      <c r="O61" s="118">
        <v>105</v>
      </c>
      <c r="P61" s="118">
        <v>106</v>
      </c>
      <c r="Q61" s="118">
        <v>104.5</v>
      </c>
      <c r="R61" s="118">
        <v>105.5</v>
      </c>
      <c r="S61" s="118">
        <v>106.5</v>
      </c>
      <c r="T61" s="118">
        <v>104</v>
      </c>
      <c r="U61" s="118">
        <v>105</v>
      </c>
      <c r="V61" s="118">
        <v>106</v>
      </c>
    </row>
    <row r="62" spans="1:22" ht="30" customHeight="1" x14ac:dyDescent="0.2">
      <c r="A62" s="7"/>
      <c r="B62" s="111" t="s">
        <v>47</v>
      </c>
      <c r="C62" s="112" t="s">
        <v>48</v>
      </c>
      <c r="D62" s="113">
        <v>30853.599999999999</v>
      </c>
      <c r="E62" s="113">
        <v>32767.7</v>
      </c>
      <c r="F62" s="113">
        <v>35612.163999999997</v>
      </c>
      <c r="G62" s="113">
        <v>37240</v>
      </c>
      <c r="H62" s="113">
        <v>38357.199999999997</v>
      </c>
      <c r="I62" s="113">
        <v>38915.800000000003</v>
      </c>
      <c r="J62" s="113">
        <v>39288.199999999997</v>
      </c>
      <c r="K62" s="113">
        <v>39699.699999999997</v>
      </c>
      <c r="L62" s="113">
        <v>40667</v>
      </c>
      <c r="M62" s="113">
        <v>41252.6</v>
      </c>
      <c r="N62" s="113">
        <v>40890.699999999997</v>
      </c>
      <c r="O62" s="113">
        <v>42293.7</v>
      </c>
      <c r="P62" s="113">
        <v>43109</v>
      </c>
      <c r="Q62" s="113">
        <v>42117.4</v>
      </c>
      <c r="R62" s="113">
        <v>44196.9</v>
      </c>
      <c r="S62" s="113">
        <v>45480</v>
      </c>
      <c r="T62" s="113">
        <v>43802.1</v>
      </c>
      <c r="U62" s="113">
        <v>46185.8</v>
      </c>
      <c r="V62" s="113">
        <v>48208.800000000003</v>
      </c>
    </row>
    <row r="63" spans="1:22" s="36" customFormat="1" ht="18" hidden="1" customHeight="1" x14ac:dyDescent="0.2">
      <c r="A63" s="35"/>
      <c r="B63" s="119" t="s">
        <v>14</v>
      </c>
      <c r="C63" s="120"/>
      <c r="D63" s="121">
        <v>106.2</v>
      </c>
      <c r="E63" s="121">
        <v>106.2</v>
      </c>
      <c r="F63" s="121">
        <v>106.2</v>
      </c>
      <c r="G63" s="121">
        <v>104.57101118595322</v>
      </c>
      <c r="H63" s="121">
        <v>103</v>
      </c>
      <c r="I63" s="121">
        <v>104.50000000000001</v>
      </c>
      <c r="J63" s="121">
        <v>105.5</v>
      </c>
      <c r="K63" s="121">
        <v>103.49999478585508</v>
      </c>
      <c r="L63" s="121">
        <v>104.49997173384588</v>
      </c>
      <c r="M63" s="121">
        <v>104.99997454706502</v>
      </c>
      <c r="N63" s="121">
        <v>103</v>
      </c>
      <c r="O63" s="121">
        <v>104.00004917992476</v>
      </c>
      <c r="P63" s="121">
        <v>104.5000799949579</v>
      </c>
      <c r="Q63" s="121">
        <v>103</v>
      </c>
      <c r="R63" s="121">
        <v>104.49996098709737</v>
      </c>
      <c r="S63" s="121">
        <v>105.50001159850611</v>
      </c>
      <c r="T63" s="105">
        <v>104.0000094972624</v>
      </c>
      <c r="U63" s="121">
        <v>104.50008937278407</v>
      </c>
      <c r="V63" s="121">
        <v>106</v>
      </c>
    </row>
    <row r="64" spans="1:22" ht="48.75" customHeight="1" x14ac:dyDescent="0.2">
      <c r="A64" s="7"/>
      <c r="B64" s="111" t="s">
        <v>49</v>
      </c>
      <c r="C64" s="112" t="s">
        <v>48</v>
      </c>
      <c r="D64" s="113">
        <f t="shared" ref="D64" si="5">D49/D56/12*1000</f>
        <v>25357.368674119483</v>
      </c>
      <c r="E64" s="113">
        <v>26499.083352135611</v>
      </c>
      <c r="F64" s="113">
        <v>28208.373685145485</v>
      </c>
      <c r="G64" s="113">
        <v>29345.942740326933</v>
      </c>
      <c r="H64" s="113">
        <v>30147.544967936097</v>
      </c>
      <c r="I64" s="113">
        <v>30538.871372403402</v>
      </c>
      <c r="J64" s="113">
        <v>30811.221651863969</v>
      </c>
      <c r="K64" s="113">
        <v>31133.68305322302</v>
      </c>
      <c r="L64" s="113">
        <v>31848.604800215871</v>
      </c>
      <c r="M64" s="113">
        <v>32319.919065536778</v>
      </c>
      <c r="N64" s="113">
        <v>32065.747955795614</v>
      </c>
      <c r="O64" s="113">
        <v>33123.530766316602</v>
      </c>
      <c r="P64" s="113">
        <v>33806.960603991996</v>
      </c>
      <c r="Q64" s="113">
        <v>32998.533941485046</v>
      </c>
      <c r="R64" s="113">
        <v>34554.382880564553</v>
      </c>
      <c r="S64" s="113">
        <v>35605.281802113772</v>
      </c>
      <c r="T64" s="113">
        <v>34228.770946689998</v>
      </c>
      <c r="U64" s="113">
        <v>36047.569927566627</v>
      </c>
      <c r="V64" s="113">
        <v>37645.879561095957</v>
      </c>
    </row>
    <row r="65" spans="1:22" s="36" customFormat="1" ht="15.75" hidden="1" x14ac:dyDescent="0.2">
      <c r="A65" s="35"/>
      <c r="B65" s="119" t="s">
        <v>14</v>
      </c>
      <c r="C65" s="120"/>
      <c r="D65" s="121">
        <v>105.5</v>
      </c>
      <c r="E65" s="121">
        <v>104.5024966615775</v>
      </c>
      <c r="F65" s="121">
        <v>106.45037532165095</v>
      </c>
      <c r="G65" s="121">
        <v>104.03273534262803</v>
      </c>
      <c r="H65" s="121">
        <v>102.73156066139121</v>
      </c>
      <c r="I65" s="121">
        <v>104.06505472539193</v>
      </c>
      <c r="J65" s="121">
        <v>104.99312264220929</v>
      </c>
      <c r="K65" s="121">
        <v>103.27103943732648</v>
      </c>
      <c r="L65" s="121">
        <v>104.28874208166062</v>
      </c>
      <c r="M65" s="121">
        <v>104.89658420792134</v>
      </c>
      <c r="N65" s="121">
        <v>103</v>
      </c>
      <c r="O65" s="121">
        <v>104.00308262826034</v>
      </c>
      <c r="P65" s="121">
        <v>104.60100638073959</v>
      </c>
      <c r="Q65" s="121">
        <v>103</v>
      </c>
      <c r="R65" s="121">
        <v>104.31974515139247</v>
      </c>
      <c r="S65" s="121">
        <v>105.31938147054079</v>
      </c>
      <c r="T65" s="105">
        <v>103.72815655200465</v>
      </c>
      <c r="U65" s="121">
        <v>104.32126671792462</v>
      </c>
      <c r="V65" s="121">
        <v>105.73116587118557</v>
      </c>
    </row>
    <row r="66" spans="1:22" s="52" customFormat="1" ht="81.75" customHeight="1" x14ac:dyDescent="0.2">
      <c r="A66" s="51"/>
      <c r="B66" s="111" t="s">
        <v>50</v>
      </c>
      <c r="C66" s="112" t="s">
        <v>15</v>
      </c>
      <c r="D66" s="122">
        <v>1.03</v>
      </c>
      <c r="E66" s="122">
        <v>0.67</v>
      </c>
      <c r="F66" s="122">
        <v>0.72</v>
      </c>
      <c r="G66" s="122">
        <v>0.7</v>
      </c>
      <c r="H66" s="122">
        <v>0.72</v>
      </c>
      <c r="I66" s="122">
        <v>0.71</v>
      </c>
      <c r="J66" s="122">
        <v>0.7</v>
      </c>
      <c r="K66" s="122">
        <v>0.71</v>
      </c>
      <c r="L66" s="122">
        <v>0.7</v>
      </c>
      <c r="M66" s="122">
        <v>0.69</v>
      </c>
      <c r="N66" s="122">
        <v>0.7</v>
      </c>
      <c r="O66" s="122">
        <v>0.69</v>
      </c>
      <c r="P66" s="122">
        <v>0.68</v>
      </c>
      <c r="Q66" s="122">
        <v>0.69</v>
      </c>
      <c r="R66" s="122">
        <v>0.68</v>
      </c>
      <c r="S66" s="122">
        <v>0.67</v>
      </c>
      <c r="T66" s="122">
        <v>0.7</v>
      </c>
      <c r="U66" s="122">
        <v>0.69</v>
      </c>
      <c r="V66" s="122">
        <v>0.68</v>
      </c>
    </row>
    <row r="67" spans="1:22" ht="65.25" customHeight="1" x14ac:dyDescent="0.2">
      <c r="A67" s="7"/>
      <c r="B67" s="111" t="s">
        <v>51</v>
      </c>
      <c r="C67" s="112" t="s">
        <v>12</v>
      </c>
      <c r="D67" s="122">
        <v>1.3</v>
      </c>
      <c r="E67" s="122">
        <v>449</v>
      </c>
      <c r="F67" s="122">
        <v>452</v>
      </c>
      <c r="G67" s="122">
        <v>450</v>
      </c>
      <c r="H67" s="122">
        <v>455</v>
      </c>
      <c r="I67" s="122">
        <v>452</v>
      </c>
      <c r="J67" s="122">
        <v>450</v>
      </c>
      <c r="K67" s="122">
        <v>452</v>
      </c>
      <c r="L67" s="122">
        <v>450</v>
      </c>
      <c r="M67" s="122">
        <v>438</v>
      </c>
      <c r="N67" s="122">
        <v>452</v>
      </c>
      <c r="O67" s="122">
        <v>448</v>
      </c>
      <c r="P67" s="122">
        <v>440</v>
      </c>
      <c r="Q67" s="122">
        <v>448</v>
      </c>
      <c r="R67" s="122">
        <v>442</v>
      </c>
      <c r="S67" s="122">
        <v>436</v>
      </c>
      <c r="T67" s="122">
        <v>452</v>
      </c>
      <c r="U67" s="122">
        <v>448</v>
      </c>
      <c r="V67" s="122">
        <v>440</v>
      </c>
    </row>
    <row r="68" spans="1:22" ht="42" customHeight="1" x14ac:dyDescent="0.2">
      <c r="A68" s="7"/>
      <c r="B68" s="111" t="s">
        <v>52</v>
      </c>
      <c r="C68" s="112" t="s">
        <v>12</v>
      </c>
      <c r="D68" s="123">
        <v>313</v>
      </c>
      <c r="E68" s="123">
        <v>183</v>
      </c>
      <c r="F68" s="123">
        <v>201</v>
      </c>
      <c r="G68" s="123">
        <v>180</v>
      </c>
      <c r="H68" s="123">
        <v>160</v>
      </c>
      <c r="I68" s="123">
        <v>150</v>
      </c>
      <c r="J68" s="123">
        <v>140</v>
      </c>
      <c r="K68" s="123">
        <v>155</v>
      </c>
      <c r="L68" s="123">
        <v>145</v>
      </c>
      <c r="M68" s="123">
        <v>135</v>
      </c>
      <c r="N68" s="123">
        <v>150</v>
      </c>
      <c r="O68" s="123">
        <v>130</v>
      </c>
      <c r="P68" s="123">
        <v>120</v>
      </c>
      <c r="Q68" s="123">
        <v>150</v>
      </c>
      <c r="R68" s="123">
        <v>130</v>
      </c>
      <c r="S68" s="123">
        <v>120</v>
      </c>
      <c r="T68" s="123">
        <v>150</v>
      </c>
      <c r="U68" s="123">
        <v>130</v>
      </c>
      <c r="V68" s="123">
        <v>120</v>
      </c>
    </row>
    <row r="69" spans="1:22" ht="66" customHeight="1" x14ac:dyDescent="0.2">
      <c r="A69" s="7"/>
      <c r="B69" s="111" t="s">
        <v>53</v>
      </c>
      <c r="C69" s="112" t="s">
        <v>54</v>
      </c>
      <c r="D69" s="123">
        <v>434</v>
      </c>
      <c r="E69" s="123">
        <v>342</v>
      </c>
      <c r="F69" s="123">
        <v>384</v>
      </c>
      <c r="G69" s="123">
        <v>300</v>
      </c>
      <c r="H69" s="123">
        <v>150</v>
      </c>
      <c r="I69" s="123">
        <v>200</v>
      </c>
      <c r="J69" s="123">
        <v>250</v>
      </c>
      <c r="K69" s="123">
        <v>170</v>
      </c>
      <c r="L69" s="123">
        <v>230</v>
      </c>
      <c r="M69" s="123">
        <v>280</v>
      </c>
      <c r="N69" s="123">
        <v>190</v>
      </c>
      <c r="O69" s="123">
        <v>230</v>
      </c>
      <c r="P69" s="123">
        <v>300</v>
      </c>
      <c r="Q69" s="123">
        <v>220</v>
      </c>
      <c r="R69" s="123">
        <v>260</v>
      </c>
      <c r="S69" s="123">
        <v>300</v>
      </c>
      <c r="T69" s="123">
        <v>230</v>
      </c>
      <c r="U69" s="123">
        <v>270</v>
      </c>
      <c r="V69" s="123">
        <v>310</v>
      </c>
    </row>
    <row r="70" spans="1:22" ht="22.5" customHeight="1" x14ac:dyDescent="0.2">
      <c r="A70" s="7"/>
      <c r="B70" s="37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4.25" x14ac:dyDescent="0.2">
      <c r="A71" s="7"/>
      <c r="B71" s="40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ht="24.75" customHeight="1" x14ac:dyDescent="0.2">
      <c r="A72" s="7"/>
      <c r="B72" s="64" t="s">
        <v>58</v>
      </c>
      <c r="C72" s="64"/>
      <c r="D72" s="64"/>
      <c r="E72" s="64"/>
      <c r="F72" s="45"/>
      <c r="G72" s="45"/>
      <c r="H72" s="45"/>
      <c r="I72" s="45"/>
      <c r="J72" s="45"/>
      <c r="K72" s="45"/>
      <c r="L72" s="45"/>
      <c r="M72" s="45"/>
      <c r="N72" s="45"/>
      <c r="O72" s="65" t="s">
        <v>55</v>
      </c>
      <c r="P72" s="65"/>
      <c r="Q72" s="46"/>
      <c r="R72" s="65" t="s">
        <v>55</v>
      </c>
      <c r="S72" s="65"/>
      <c r="T72" s="45"/>
      <c r="U72" s="66" t="s">
        <v>59</v>
      </c>
      <c r="V72" s="66"/>
    </row>
    <row r="73" spans="1:22" ht="15" x14ac:dyDescent="0.2">
      <c r="A73" s="7"/>
      <c r="B73" s="47"/>
      <c r="C73" s="48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5" spans="1:22" ht="14.25" x14ac:dyDescent="0.2">
      <c r="A75" s="7"/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1:22" ht="14.25" x14ac:dyDescent="0.2">
      <c r="A76" s="7"/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1:22" ht="14.25" customHeight="1" x14ac:dyDescent="0.2">
      <c r="A77" s="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2" ht="14.25" customHeight="1" x14ac:dyDescent="0.2">
      <c r="A78" s="1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4.25" customHeight="1" x14ac:dyDescent="0.2">
      <c r="A79" s="1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</sheetData>
  <sheetProtection selectLockedCells="1" selectUnlockedCells="1"/>
  <mergeCells count="25">
    <mergeCell ref="K8:M8"/>
    <mergeCell ref="N8:P8"/>
    <mergeCell ref="Q8:S8"/>
    <mergeCell ref="T8:V8"/>
    <mergeCell ref="B72:E72"/>
    <mergeCell ref="O72:P72"/>
    <mergeCell ref="R72:S72"/>
    <mergeCell ref="U72:V72"/>
    <mergeCell ref="B5:C5"/>
    <mergeCell ref="E5:Q5"/>
    <mergeCell ref="B7:B9"/>
    <mergeCell ref="C7:C9"/>
    <mergeCell ref="D7:D8"/>
    <mergeCell ref="E7:E8"/>
    <mergeCell ref="F7:F8"/>
    <mergeCell ref="G7:G8"/>
    <mergeCell ref="H7:V7"/>
    <mergeCell ref="H8:J8"/>
    <mergeCell ref="D1:F1"/>
    <mergeCell ref="R1:S1"/>
    <mergeCell ref="U1:V1"/>
    <mergeCell ref="R2:V3"/>
    <mergeCell ref="B4:D4"/>
    <mergeCell ref="L4:P4"/>
    <mergeCell ref="U4:V4"/>
  </mergeCells>
  <pageMargins left="0.19685039370078741" right="0.19685039370078741" top="0.59055118110236227" bottom="0.39370078740157483" header="0.39370078740157483" footer="0.19685039370078741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Труд и занятость 25.11.19</vt:lpstr>
      <vt:lpstr>'Труд и занятость 25.11.19'!Заголовки_для_печати</vt:lpstr>
      <vt:lpstr>'Труд и занятость 25.11.19'!Область_печати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Elvira-Ekonom</dc:creator>
  <cp:lastModifiedBy>Elvira-Ekonom</cp:lastModifiedBy>
  <cp:lastPrinted>2019-11-25T14:39:37Z</cp:lastPrinted>
  <dcterms:created xsi:type="dcterms:W3CDTF">2019-06-19T10:09:12Z</dcterms:created>
  <dcterms:modified xsi:type="dcterms:W3CDTF">2019-11-25T14:39:51Z</dcterms:modified>
</cp:coreProperties>
</file>