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2" windowHeight="13176"/>
  </bookViews>
  <sheets>
    <sheet name="Лист1" sheetId="1" r:id="rId1"/>
  </sheets>
  <definedNames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D10" i="1"/>
  <c r="C10"/>
  <c r="D24"/>
  <c r="C24"/>
  <c r="E17" l="1"/>
  <c r="E24"/>
  <c r="E35"/>
  <c r="E30"/>
  <c r="E11"/>
  <c r="E12"/>
  <c r="E13"/>
  <c r="E14"/>
  <c r="E15"/>
  <c r="E18"/>
  <c r="E19"/>
  <c r="E20"/>
  <c r="E21"/>
  <c r="E22"/>
  <c r="E23"/>
  <c r="E25"/>
  <c r="E26"/>
  <c r="E27"/>
  <c r="E28"/>
  <c r="E31"/>
  <c r="E32"/>
  <c r="E33"/>
  <c r="E34"/>
  <c r="E10" l="1"/>
</calcChain>
</file>

<file path=xl/sharedStrings.xml><?xml version="1.0" encoding="utf-8"?>
<sst xmlns="http://schemas.openxmlformats.org/spreadsheetml/2006/main" count="70" uniqueCount="67">
  <si>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</si>
  <si>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</si>
  <si>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</si>
  <si>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</si>
  <si>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</si>
  <si>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</si>
  <si>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</si>
  <si>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</si>
  <si>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</si>
  <si>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</si>
  <si>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</si>
  <si>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</si>
  <si>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</si>
  <si>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</si>
  <si>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</si>
  <si>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</si>
  <si>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</si>
  <si>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</si>
  <si>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</si>
  <si>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</si>
  <si>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</si>
  <si>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</si>
  <si>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</si>
  <si>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</si>
  <si>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</si>
  <si>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</si>
  <si>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</si>
  <si>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</si>
  <si>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</si>
  <si>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</si>
  <si>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</si>
  <si>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</si>
  <si>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</si>
  <si>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</si>
  <si>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</si>
  <si>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</si>
  <si>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</si>
  <si>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</si>
  <si>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</si>
  <si>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</si>
  <si>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</si>
  <si>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</si>
  <si>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</si>
  <si>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</si>
  <si>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</si>
  <si>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</si>
  <si>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</si>
  <si>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</si>
  <si>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</si>
  <si>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</si>
  <si>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</si>
  <si>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</si>
  <si>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</si>
  <si>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</si>
  <si>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</si>
  <si>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</si>
  <si>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</si>
  <si>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</si>
  <si>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</si>
  <si>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</si>
  <si>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</si>
  <si>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</si>
  <si>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</si>
  <si>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</si>
  <si>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Н.Т.Зарипова</t>
  </si>
  <si>
    <t>исп.Гилязова Лилия Равилевна</t>
  </si>
  <si>
    <t>на  1 марта 2022 г.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</si>
</sst>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righ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topLeftCell="A10" zoomScale="90" zoomScaleNormal="100" zoomScaleSheetLayoutView="90" workbookViewId="0">
      <selection activeCell="E35" sqref="E35"/>
    </sheetView>
  </sheetViews>
  <sheetFormatPr defaultRowHeight="13.2"/>
  <cols>
    <col min="1" max="1" width="41.6640625" customWidth="1"/>
    <col min="2" max="2" width="21.77734375" customWidth="1"/>
    <col min="3" max="3" width="16.6640625" customWidth="1"/>
    <col min="4" max="4" width="15.5546875" customWidth="1"/>
    <col min="5" max="5" width="12" customWidth="1"/>
    <col min="7" max="7" width="15.33203125" bestFit="1" customWidth="1"/>
  </cols>
  <sheetData>
    <row r="1" spans="1:7">
      <c r="A1" s="15" t="s">
        <v>0</v>
      </c>
      <c r="B1" s="16"/>
      <c r="C1" s="16"/>
      <c r="D1" s="16"/>
      <c r="E1" s="16"/>
    </row>
    <row r="2" spans="1:7">
      <c r="A2" s="15" t="s">
        <v>1</v>
      </c>
      <c r="B2" s="16"/>
      <c r="C2" s="16"/>
      <c r="D2" s="16"/>
      <c r="E2" s="16"/>
    </row>
    <row r="3" spans="1:7">
      <c r="A3" s="17" t="s">
        <v>2</v>
      </c>
      <c r="B3" s="18"/>
      <c r="C3" s="18"/>
      <c r="D3" s="18"/>
      <c r="E3" s="18"/>
    </row>
    <row r="4" spans="1:7">
      <c r="A4" s="17" t="s">
        <v>3</v>
      </c>
      <c r="B4" s="18"/>
      <c r="C4" s="18"/>
      <c r="D4" s="18"/>
      <c r="E4" s="18"/>
    </row>
    <row r="5" spans="1:7">
      <c r="A5" s="17" t="s">
        <v>4</v>
      </c>
      <c r="B5" s="18"/>
      <c r="C5" s="18"/>
      <c r="D5" s="18"/>
      <c r="E5" s="18"/>
    </row>
    <row r="6" spans="1:7">
      <c r="A6" s="17" t="s">
        <v>66</v>
      </c>
      <c r="B6" s="18"/>
      <c r="C6" s="18"/>
      <c r="D6" s="18"/>
      <c r="E6" s="18"/>
    </row>
    <row r="7" spans="1:7">
      <c r="A7" s="17" t="s">
        <v>1</v>
      </c>
      <c r="B7" s="18"/>
      <c r="C7" s="18"/>
      <c r="D7" s="18"/>
      <c r="E7" s="18"/>
    </row>
    <row r="8" spans="1:7">
      <c r="A8" s="20" t="s">
        <v>5</v>
      </c>
      <c r="B8" s="21"/>
      <c r="C8" s="21"/>
      <c r="D8" s="21"/>
      <c r="E8" s="21"/>
    </row>
    <row r="9" spans="1:7" ht="25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G9" s="10"/>
    </row>
    <row r="10" spans="1:7">
      <c r="A10" s="4" t="s">
        <v>57</v>
      </c>
      <c r="B10" s="5" t="s">
        <v>11</v>
      </c>
      <c r="C10" s="8">
        <f>C11+C23</f>
        <v>2709611929.4300003</v>
      </c>
      <c r="D10" s="8">
        <f>D11+D23</f>
        <v>388441062.07999998</v>
      </c>
      <c r="E10" s="8">
        <f>D10/C10*100</f>
        <v>14.335671387515381</v>
      </c>
    </row>
    <row r="11" spans="1:7">
      <c r="A11" s="2" t="s">
        <v>12</v>
      </c>
      <c r="B11" s="3" t="s">
        <v>13</v>
      </c>
      <c r="C11" s="9">
        <v>1070738000</v>
      </c>
      <c r="D11" s="9">
        <v>167420729.94999999</v>
      </c>
      <c r="E11" s="8">
        <f t="shared" ref="E11:E34" si="0">D11/C11*100</f>
        <v>15.636012726736137</v>
      </c>
    </row>
    <row r="12" spans="1:7">
      <c r="A12" s="2" t="s">
        <v>14</v>
      </c>
      <c r="B12" s="3" t="s">
        <v>15</v>
      </c>
      <c r="C12" s="9">
        <v>452244000</v>
      </c>
      <c r="D12" s="9">
        <v>73476270.900000006</v>
      </c>
      <c r="E12" s="8">
        <f t="shared" si="0"/>
        <v>16.247041619125959</v>
      </c>
    </row>
    <row r="13" spans="1:7" ht="39.6">
      <c r="A13" s="2" t="s">
        <v>16</v>
      </c>
      <c r="B13" s="3" t="s">
        <v>17</v>
      </c>
      <c r="C13" s="9">
        <v>13774000</v>
      </c>
      <c r="D13" s="9">
        <v>1266997.67</v>
      </c>
      <c r="E13" s="8">
        <f t="shared" si="0"/>
        <v>9.198472992594743</v>
      </c>
    </row>
    <row r="14" spans="1:7">
      <c r="A14" s="2" t="s">
        <v>18</v>
      </c>
      <c r="B14" s="3" t="s">
        <v>19</v>
      </c>
      <c r="C14" s="9">
        <v>188636000</v>
      </c>
      <c r="D14" s="9">
        <v>16548536.210000001</v>
      </c>
      <c r="E14" s="8">
        <f t="shared" si="0"/>
        <v>8.7727349021395717</v>
      </c>
    </row>
    <row r="15" spans="1:7">
      <c r="A15" s="2" t="s">
        <v>20</v>
      </c>
      <c r="B15" s="3" t="s">
        <v>21</v>
      </c>
      <c r="C15" s="9">
        <v>113439000</v>
      </c>
      <c r="D15" s="9">
        <v>13018429.779999999</v>
      </c>
      <c r="E15" s="8">
        <f t="shared" si="0"/>
        <v>11.476149983691675</v>
      </c>
    </row>
    <row r="16" spans="1:7" ht="39.6">
      <c r="A16" s="2" t="s">
        <v>22</v>
      </c>
      <c r="B16" s="3" t="s">
        <v>23</v>
      </c>
      <c r="C16" s="9">
        <v>3500000</v>
      </c>
      <c r="D16" s="9">
        <v>0</v>
      </c>
      <c r="E16" s="8">
        <v>0</v>
      </c>
    </row>
    <row r="17" spans="1:5">
      <c r="A17" s="2" t="s">
        <v>24</v>
      </c>
      <c r="B17" s="3" t="s">
        <v>25</v>
      </c>
      <c r="C17" s="9">
        <v>15090000</v>
      </c>
      <c r="D17" s="9">
        <v>1998383.47</v>
      </c>
      <c r="E17" s="8">
        <f>D17/C17*100</f>
        <v>13.243097879390325</v>
      </c>
    </row>
    <row r="18" spans="1:5" ht="52.8">
      <c r="A18" s="2" t="s">
        <v>26</v>
      </c>
      <c r="B18" s="3" t="s">
        <v>27</v>
      </c>
      <c r="C18" s="9">
        <v>163930000</v>
      </c>
      <c r="D18" s="9">
        <v>53232234.840000004</v>
      </c>
      <c r="E18" s="8">
        <f t="shared" si="0"/>
        <v>32.472540010980296</v>
      </c>
    </row>
    <row r="19" spans="1:5" ht="26.4">
      <c r="A19" s="2" t="s">
        <v>28</v>
      </c>
      <c r="B19" s="3" t="s">
        <v>29</v>
      </c>
      <c r="C19" s="9">
        <v>2622000</v>
      </c>
      <c r="D19" s="9">
        <v>62029.72</v>
      </c>
      <c r="E19" s="8">
        <f t="shared" si="0"/>
        <v>2.3657406559877954</v>
      </c>
    </row>
    <row r="20" spans="1:5" ht="39.6">
      <c r="A20" s="2" t="s">
        <v>30</v>
      </c>
      <c r="B20" s="3" t="s">
        <v>31</v>
      </c>
      <c r="C20" s="9">
        <v>527000</v>
      </c>
      <c r="D20" s="9">
        <v>530801.88</v>
      </c>
      <c r="E20" s="8">
        <f t="shared" si="0"/>
        <v>100.72141935483872</v>
      </c>
    </row>
    <row r="21" spans="1:5" ht="26.4">
      <c r="A21" s="2" t="s">
        <v>32</v>
      </c>
      <c r="B21" s="3" t="s">
        <v>33</v>
      </c>
      <c r="C21" s="9">
        <v>113585000</v>
      </c>
      <c r="D21" s="9">
        <v>6733627.4400000004</v>
      </c>
      <c r="E21" s="8">
        <f t="shared" si="0"/>
        <v>5.9282717260201618</v>
      </c>
    </row>
    <row r="22" spans="1:5" ht="26.4">
      <c r="A22" s="2" t="s">
        <v>34</v>
      </c>
      <c r="B22" s="3" t="s">
        <v>35</v>
      </c>
      <c r="C22" s="9">
        <v>3391000</v>
      </c>
      <c r="D22" s="9">
        <v>553084.54</v>
      </c>
      <c r="E22" s="8">
        <f t="shared" si="0"/>
        <v>16.310366853435564</v>
      </c>
    </row>
    <row r="23" spans="1:5">
      <c r="A23" s="11" t="s">
        <v>36</v>
      </c>
      <c r="B23" s="12" t="s">
        <v>37</v>
      </c>
      <c r="C23" s="13">
        <v>1638873929.4300001</v>
      </c>
      <c r="D23" s="13">
        <v>221020332.13</v>
      </c>
      <c r="E23" s="14">
        <f t="shared" si="0"/>
        <v>13.486109465837364</v>
      </c>
    </row>
    <row r="24" spans="1:5">
      <c r="A24" s="4" t="s">
        <v>58</v>
      </c>
      <c r="B24" s="5" t="s">
        <v>38</v>
      </c>
      <c r="C24" s="8">
        <f>C25+C26+C27+C28+C30+C31+C32+C33+C34+C35</f>
        <v>2800651291.3900003</v>
      </c>
      <c r="D24" s="8">
        <f>SUM(D25:D35)</f>
        <v>305636292.38</v>
      </c>
      <c r="E24" s="8">
        <f t="shared" si="0"/>
        <v>10.91304345241455</v>
      </c>
    </row>
    <row r="25" spans="1:5">
      <c r="A25" s="2" t="s">
        <v>39</v>
      </c>
      <c r="B25" s="3" t="s">
        <v>40</v>
      </c>
      <c r="C25" s="9">
        <v>173334469.52000001</v>
      </c>
      <c r="D25" s="9">
        <v>18546667.300000001</v>
      </c>
      <c r="E25" s="8">
        <f t="shared" si="0"/>
        <v>10.699930228165041</v>
      </c>
    </row>
    <row r="26" spans="1:5" ht="26.4">
      <c r="A26" s="2" t="s">
        <v>41</v>
      </c>
      <c r="B26" s="3" t="s">
        <v>42</v>
      </c>
      <c r="C26" s="9">
        <v>26573728</v>
      </c>
      <c r="D26" s="9">
        <v>2524225.11</v>
      </c>
      <c r="E26" s="8">
        <f t="shared" si="0"/>
        <v>9.4989499027008932</v>
      </c>
    </row>
    <row r="27" spans="1:5">
      <c r="A27" s="2" t="s">
        <v>43</v>
      </c>
      <c r="B27" s="3" t="s">
        <v>44</v>
      </c>
      <c r="C27" s="9">
        <v>232017658.96000001</v>
      </c>
      <c r="D27" s="9">
        <v>25949263.190000001</v>
      </c>
      <c r="E27" s="8">
        <f t="shared" si="0"/>
        <v>11.184175940019148</v>
      </c>
    </row>
    <row r="28" spans="1:5" ht="12.6" customHeight="1">
      <c r="A28" s="2" t="s">
        <v>45</v>
      </c>
      <c r="B28" s="3" t="s">
        <v>46</v>
      </c>
      <c r="C28" s="9">
        <v>270031448.14999998</v>
      </c>
      <c r="D28" s="9">
        <v>12229926.279999999</v>
      </c>
      <c r="E28" s="8">
        <f t="shared" si="0"/>
        <v>4.5290748036156101</v>
      </c>
    </row>
    <row r="29" spans="1:5" hidden="1">
      <c r="A29" s="2" t="s">
        <v>60</v>
      </c>
      <c r="B29" s="3" t="s">
        <v>61</v>
      </c>
      <c r="C29" s="9">
        <v>4549200</v>
      </c>
      <c r="D29" s="9"/>
      <c r="E29" s="8"/>
    </row>
    <row r="30" spans="1:5">
      <c r="A30" s="2" t="s">
        <v>60</v>
      </c>
      <c r="B30" s="3" t="s">
        <v>61</v>
      </c>
      <c r="C30" s="9">
        <v>350000</v>
      </c>
      <c r="D30" s="9">
        <v>0</v>
      </c>
      <c r="E30" s="8">
        <f t="shared" ref="E30" si="1">D30/C30*100</f>
        <v>0</v>
      </c>
    </row>
    <row r="31" spans="1:5">
      <c r="A31" s="2" t="s">
        <v>47</v>
      </c>
      <c r="B31" s="3" t="s">
        <v>48</v>
      </c>
      <c r="C31" s="9">
        <v>1716408092.1800001</v>
      </c>
      <c r="D31" s="9">
        <v>205453238.99000001</v>
      </c>
      <c r="E31" s="8">
        <f t="shared" si="0"/>
        <v>11.969952829169841</v>
      </c>
    </row>
    <row r="32" spans="1:5">
      <c r="A32" s="2" t="s">
        <v>49</v>
      </c>
      <c r="B32" s="3" t="s">
        <v>50</v>
      </c>
      <c r="C32" s="9">
        <v>88754304.359999999</v>
      </c>
      <c r="D32" s="9">
        <v>15066613.960000001</v>
      </c>
      <c r="E32" s="8">
        <f t="shared" si="0"/>
        <v>16.975643117980717</v>
      </c>
    </row>
    <row r="33" spans="1:5">
      <c r="A33" s="11" t="s">
        <v>51</v>
      </c>
      <c r="B33" s="3" t="s">
        <v>52</v>
      </c>
      <c r="C33" s="9">
        <v>149505864.50999999</v>
      </c>
      <c r="D33" s="9">
        <v>7393217.5999999996</v>
      </c>
      <c r="E33" s="8">
        <f t="shared" si="0"/>
        <v>4.945102069561619</v>
      </c>
    </row>
    <row r="34" spans="1:5">
      <c r="A34" s="2" t="s">
        <v>53</v>
      </c>
      <c r="B34" s="3" t="s">
        <v>54</v>
      </c>
      <c r="C34" s="9">
        <v>139875725.71000001</v>
      </c>
      <c r="D34" s="9">
        <v>17852247.199999999</v>
      </c>
      <c r="E34" s="8">
        <f t="shared" si="0"/>
        <v>12.762934461560906</v>
      </c>
    </row>
    <row r="35" spans="1:5">
      <c r="A35" s="2" t="s">
        <v>55</v>
      </c>
      <c r="B35" s="3" t="s">
        <v>56</v>
      </c>
      <c r="C35" s="9">
        <v>3800000</v>
      </c>
      <c r="D35" s="9">
        <v>620892.75</v>
      </c>
      <c r="E35" s="8">
        <f t="shared" ref="E35" si="2">D35/C35*100</f>
        <v>16.339282894736844</v>
      </c>
    </row>
    <row r="36" spans="1:5">
      <c r="D36" s="10"/>
    </row>
    <row r="37" spans="1:5">
      <c r="A37" s="19" t="s">
        <v>62</v>
      </c>
      <c r="B37" s="19"/>
    </row>
    <row r="38" spans="1:5">
      <c r="A38" s="6" t="s">
        <v>63</v>
      </c>
      <c r="D38" s="7" t="s">
        <v>64</v>
      </c>
    </row>
    <row r="41" spans="1:5">
      <c r="A41" t="s">
        <v>65</v>
      </c>
    </row>
    <row r="42" spans="1:5">
      <c r="A42" t="s">
        <v>59</v>
      </c>
    </row>
  </sheetData>
  <mergeCells count="9">
    <mergeCell ref="A1:E1"/>
    <mergeCell ref="A2:E2"/>
    <mergeCell ref="A3:E3"/>
    <mergeCell ref="A4:E4"/>
    <mergeCell ref="A37:B37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Финанс</cp:lastModifiedBy>
  <cp:lastPrinted>2022-01-31T12:32:26Z</cp:lastPrinted>
  <dcterms:created xsi:type="dcterms:W3CDTF">2016-08-09T04:02:34Z</dcterms:created>
  <dcterms:modified xsi:type="dcterms:W3CDTF">2022-03-11T10:01:44Z</dcterms:modified>
</cp:coreProperties>
</file>